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_p\Dropbox\_RO AI Hub - Cerere de finantare\_Ghidul solicitantului FINAL\"/>
    </mc:Choice>
  </mc:AlternateContent>
  <xr:revisionPtr revIDLastSave="0" documentId="13_ncr:1_{A14CA088-0071-49C8-9626-6153C3F2C148}" xr6:coauthVersionLast="47" xr6:coauthVersionMax="47" xr10:uidLastSave="{00000000-0000-0000-0000-000000000000}"/>
  <bookViews>
    <workbookView xWindow="-100" yWindow="-100" windowWidth="21467" windowHeight="11443" tabRatio="884" activeTab="4" xr2:uid="{00000000-000D-0000-FFFF-FFFF00000000}"/>
  </bookViews>
  <sheets>
    <sheet name="Introducere" sheetId="1" r:id="rId1"/>
    <sheet name="Matrice Corelare Buget cu Deviz" sheetId="45" r:id="rId2"/>
    <sheet name="Buget Proiect" sheetId="2" r:id="rId3"/>
    <sheet name="Buget Lider" sheetId="15" r:id="rId4"/>
    <sheet name="Buget P1" sheetId="5" r:id="rId5"/>
    <sheet name="Buget P2" sheetId="6" r:id="rId6"/>
    <sheet name="Buget P3" sheetId="8" r:id="rId7"/>
    <sheet name="Buget P4" sheetId="14" r:id="rId8"/>
    <sheet name="Buget P5" sheetId="13" r:id="rId9"/>
    <sheet name="Buget P6" sheetId="9" r:id="rId10"/>
    <sheet name="Buget P7" sheetId="12" r:id="rId11"/>
    <sheet name="Buget P8" sheetId="10" r:id="rId12"/>
    <sheet name="Buget P9" sheetId="11" r:id="rId13"/>
    <sheet name="Buget P10" sheetId="7" r:id="rId14"/>
    <sheet name="Buget P11" sheetId="16" r:id="rId15"/>
    <sheet name="Buget P12" sheetId="17" r:id="rId16"/>
    <sheet name="Buget P13" sheetId="18" r:id="rId17"/>
    <sheet name="Buget P14" sheetId="19" r:id="rId18"/>
    <sheet name="Buget P15" sheetId="20" r:id="rId19"/>
    <sheet name="Buget P16" sheetId="21" r:id="rId20"/>
    <sheet name="Buget P17" sheetId="22" r:id="rId21"/>
    <sheet name="Buget P18" sheetId="24" r:id="rId22"/>
    <sheet name="Buget P19" sheetId="23" r:id="rId23"/>
    <sheet name="Buget P20" sheetId="46" r:id="rId24"/>
    <sheet name="Buget P21" sheetId="47" r:id="rId25"/>
    <sheet name="Buget P22" sheetId="48" r:id="rId26"/>
    <sheet name="Buget P23" sheetId="49" r:id="rId27"/>
    <sheet name="Buget P24" sheetId="50" r:id="rId28"/>
    <sheet name="Buget P25" sheetId="51" r:id="rId29"/>
    <sheet name="Buget P26" sheetId="52" r:id="rId30"/>
    <sheet name="Buget P27" sheetId="53" r:id="rId31"/>
    <sheet name="Buget P28" sheetId="54" r:id="rId32"/>
    <sheet name="Buget P29" sheetId="55" r:id="rId33"/>
    <sheet name="AF - Lider" sheetId="3" r:id="rId34"/>
    <sheet name="AF - P1" sheetId="26" r:id="rId35"/>
    <sheet name="AF - P2" sheetId="28" r:id="rId36"/>
    <sheet name="AF - P3" sheetId="29" r:id="rId37"/>
    <sheet name="AF - P4" sheetId="30" r:id="rId38"/>
    <sheet name="AF - P5" sheetId="31" r:id="rId39"/>
    <sheet name="AF - P6" sheetId="32" r:id="rId40"/>
    <sheet name="AF - P7" sheetId="27" r:id="rId41"/>
    <sheet name="AF - P8" sheetId="34" r:id="rId42"/>
    <sheet name="AF - P9" sheetId="33" r:id="rId43"/>
    <sheet name="AF - P10" sheetId="35" r:id="rId44"/>
    <sheet name="AF - P11" sheetId="37" r:id="rId45"/>
    <sheet name="AF - P12" sheetId="38" r:id="rId46"/>
    <sheet name="AF - P13" sheetId="41" r:id="rId47"/>
    <sheet name="AF - P14" sheetId="40" r:id="rId48"/>
    <sheet name="AF - P15" sheetId="39" r:id="rId49"/>
    <sheet name="AF - P16" sheetId="36" r:id="rId50"/>
    <sheet name="AF - P17" sheetId="43" r:id="rId51"/>
    <sheet name="AF - P18" sheetId="44" r:id="rId52"/>
    <sheet name="AF - P19" sheetId="42" r:id="rId53"/>
    <sheet name="AF - P20" sheetId="59" r:id="rId54"/>
    <sheet name="AF - P21" sheetId="58" r:id="rId55"/>
    <sheet name="AF - P22" sheetId="60" r:id="rId56"/>
    <sheet name="AF - P23" sheetId="63" r:id="rId57"/>
    <sheet name="AF - P24" sheetId="65" r:id="rId58"/>
    <sheet name="AF - P25" sheetId="61" r:id="rId59"/>
    <sheet name="AF - P26" sheetId="64" r:id="rId60"/>
    <sheet name="AF - P27" sheetId="62" r:id="rId61"/>
    <sheet name="AF - P28" sheetId="57" r:id="rId62"/>
    <sheet name="AF - P29" sheetId="56" r:id="rId63"/>
    <sheet name="AE" sheetId="4" r:id="rId64"/>
  </sheets>
  <externalReferences>
    <externalReference r:id="rId6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7" i="5" l="1"/>
  <c r="O97" i="55"/>
  <c r="N97" i="55"/>
  <c r="M97" i="55"/>
  <c r="L97" i="55"/>
  <c r="K97" i="55"/>
  <c r="H97" i="55"/>
  <c r="G97" i="55"/>
  <c r="I97" i="55" s="1"/>
  <c r="E97" i="55"/>
  <c r="F97" i="55" s="1"/>
  <c r="C97" i="55" s="1"/>
  <c r="P97" i="55" s="1"/>
  <c r="D97" i="55"/>
  <c r="O97" i="54"/>
  <c r="N97" i="54"/>
  <c r="M97" i="54"/>
  <c r="L97" i="54"/>
  <c r="K97" i="54"/>
  <c r="H97" i="54"/>
  <c r="G97" i="54"/>
  <c r="I97" i="54" s="1"/>
  <c r="E97" i="54"/>
  <c r="D97" i="54"/>
  <c r="F97" i="54" s="1"/>
  <c r="O97" i="53"/>
  <c r="N97" i="53"/>
  <c r="M97" i="53"/>
  <c r="L97" i="53"/>
  <c r="K97" i="53"/>
  <c r="H97" i="53"/>
  <c r="I97" i="53" s="1"/>
  <c r="G97" i="53"/>
  <c r="F97" i="53"/>
  <c r="C97" i="53" s="1"/>
  <c r="P97" i="53" s="1"/>
  <c r="E97" i="53"/>
  <c r="D97" i="53"/>
  <c r="O97" i="52"/>
  <c r="N97" i="52"/>
  <c r="M97" i="52"/>
  <c r="L97" i="52"/>
  <c r="K97" i="52"/>
  <c r="H97" i="52"/>
  <c r="G97" i="52"/>
  <c r="I97" i="52" s="1"/>
  <c r="E97" i="52"/>
  <c r="F97" i="52" s="1"/>
  <c r="C97" i="52" s="1"/>
  <c r="P97" i="52" s="1"/>
  <c r="D97" i="52"/>
  <c r="O97" i="51"/>
  <c r="N97" i="51"/>
  <c r="M97" i="51"/>
  <c r="L97" i="51"/>
  <c r="K97" i="51"/>
  <c r="H97" i="51"/>
  <c r="G97" i="51"/>
  <c r="I97" i="51" s="1"/>
  <c r="E97" i="51"/>
  <c r="D97" i="51"/>
  <c r="F97" i="51" s="1"/>
  <c r="O97" i="50"/>
  <c r="N97" i="50"/>
  <c r="M97" i="50"/>
  <c r="L97" i="50"/>
  <c r="K97" i="50"/>
  <c r="H97" i="50"/>
  <c r="G97" i="50"/>
  <c r="I97" i="50" s="1"/>
  <c r="E97" i="50"/>
  <c r="F97" i="50" s="1"/>
  <c r="C97" i="50" s="1"/>
  <c r="P97" i="50" s="1"/>
  <c r="D97" i="50"/>
  <c r="O97" i="49"/>
  <c r="N97" i="49"/>
  <c r="M97" i="49"/>
  <c r="L97" i="49"/>
  <c r="K97" i="49"/>
  <c r="H97" i="49"/>
  <c r="I97" i="49" s="1"/>
  <c r="G97" i="49"/>
  <c r="E97" i="49"/>
  <c r="D97" i="49"/>
  <c r="F97" i="49" s="1"/>
  <c r="C97" i="49" s="1"/>
  <c r="P97" i="49" s="1"/>
  <c r="O97" i="48"/>
  <c r="N97" i="48"/>
  <c r="M97" i="48"/>
  <c r="L97" i="48"/>
  <c r="K97" i="48"/>
  <c r="H97" i="48"/>
  <c r="G97" i="48"/>
  <c r="I97" i="48" s="1"/>
  <c r="F97" i="48"/>
  <c r="C97" i="48" s="1"/>
  <c r="P97" i="48" s="1"/>
  <c r="E97" i="48"/>
  <c r="D97" i="48"/>
  <c r="O97" i="47"/>
  <c r="N97" i="47"/>
  <c r="M97" i="47"/>
  <c r="L97" i="47"/>
  <c r="K97" i="47"/>
  <c r="H97" i="47"/>
  <c r="I97" i="47" s="1"/>
  <c r="G97" i="47"/>
  <c r="E97" i="47"/>
  <c r="D97" i="47"/>
  <c r="F97" i="47" s="1"/>
  <c r="O97" i="46"/>
  <c r="N97" i="46"/>
  <c r="M97" i="46"/>
  <c r="L97" i="46"/>
  <c r="K97" i="46"/>
  <c r="H97" i="46"/>
  <c r="I97" i="46" s="1"/>
  <c r="G97" i="46"/>
  <c r="E97" i="46"/>
  <c r="D97" i="46"/>
  <c r="F97" i="46" s="1"/>
  <c r="C97" i="46" s="1"/>
  <c r="P97" i="46" s="1"/>
  <c r="O97" i="23"/>
  <c r="N97" i="23"/>
  <c r="M97" i="23"/>
  <c r="L97" i="23"/>
  <c r="K97" i="23"/>
  <c r="H97" i="23"/>
  <c r="G97" i="23"/>
  <c r="I97" i="23" s="1"/>
  <c r="E97" i="23"/>
  <c r="D97" i="23"/>
  <c r="F97" i="23" s="1"/>
  <c r="O97" i="24"/>
  <c r="N97" i="24"/>
  <c r="M97" i="24"/>
  <c r="L97" i="24"/>
  <c r="K97" i="24"/>
  <c r="H97" i="24"/>
  <c r="I97" i="24" s="1"/>
  <c r="G97" i="24"/>
  <c r="F97" i="24"/>
  <c r="C97" i="24" s="1"/>
  <c r="P97" i="24" s="1"/>
  <c r="E97" i="24"/>
  <c r="D97" i="24"/>
  <c r="O97" i="22"/>
  <c r="N97" i="22"/>
  <c r="M97" i="22"/>
  <c r="L97" i="22"/>
  <c r="K97" i="22"/>
  <c r="H97" i="22"/>
  <c r="G97" i="22"/>
  <c r="I97" i="22" s="1"/>
  <c r="F97" i="22"/>
  <c r="C97" i="22" s="1"/>
  <c r="P97" i="22" s="1"/>
  <c r="E97" i="22"/>
  <c r="D97" i="22"/>
  <c r="O97" i="21"/>
  <c r="N97" i="21"/>
  <c r="M97" i="21"/>
  <c r="L97" i="21"/>
  <c r="K97" i="21"/>
  <c r="H97" i="21"/>
  <c r="G97" i="21"/>
  <c r="I97" i="21" s="1"/>
  <c r="C97" i="21" s="1"/>
  <c r="P97" i="21" s="1"/>
  <c r="F97" i="21"/>
  <c r="E97" i="21"/>
  <c r="D97" i="21"/>
  <c r="O97" i="20"/>
  <c r="N97" i="20"/>
  <c r="M97" i="20"/>
  <c r="L97" i="20"/>
  <c r="K97" i="20"/>
  <c r="H97" i="20"/>
  <c r="I97" i="20" s="1"/>
  <c r="G97" i="20"/>
  <c r="F97" i="20"/>
  <c r="C97" i="20" s="1"/>
  <c r="P97" i="20" s="1"/>
  <c r="E97" i="20"/>
  <c r="D97" i="20"/>
  <c r="O97" i="19"/>
  <c r="N97" i="19"/>
  <c r="M97" i="19"/>
  <c r="L97" i="19"/>
  <c r="K97" i="19"/>
  <c r="H97" i="19"/>
  <c r="G97" i="19"/>
  <c r="I97" i="19" s="1"/>
  <c r="E97" i="19"/>
  <c r="D97" i="19"/>
  <c r="F97" i="19" s="1"/>
  <c r="O97" i="18"/>
  <c r="N97" i="18"/>
  <c r="M97" i="18"/>
  <c r="L97" i="18"/>
  <c r="K97" i="18"/>
  <c r="H97" i="18"/>
  <c r="I97" i="18" s="1"/>
  <c r="G97" i="18"/>
  <c r="E97" i="18"/>
  <c r="D97" i="18"/>
  <c r="F97" i="18" s="1"/>
  <c r="O97" i="17"/>
  <c r="N97" i="17"/>
  <c r="M97" i="17"/>
  <c r="L97" i="17"/>
  <c r="K97" i="17"/>
  <c r="H97" i="17"/>
  <c r="I97" i="17" s="1"/>
  <c r="G97" i="17"/>
  <c r="E97" i="17"/>
  <c r="D97" i="17"/>
  <c r="F97" i="17" s="1"/>
  <c r="O97" i="16"/>
  <c r="N97" i="16"/>
  <c r="M97" i="16"/>
  <c r="L97" i="16"/>
  <c r="K97" i="16"/>
  <c r="H97" i="16"/>
  <c r="I97" i="16" s="1"/>
  <c r="G97" i="16"/>
  <c r="E97" i="16"/>
  <c r="D97" i="16"/>
  <c r="F97" i="16" s="1"/>
  <c r="C97" i="16" s="1"/>
  <c r="P97" i="16" s="1"/>
  <c r="O97" i="7"/>
  <c r="N97" i="7"/>
  <c r="M97" i="7"/>
  <c r="L97" i="7"/>
  <c r="K97" i="7"/>
  <c r="H97" i="7"/>
  <c r="I97" i="7" s="1"/>
  <c r="G97" i="7"/>
  <c r="E97" i="7"/>
  <c r="D97" i="7"/>
  <c r="F97" i="7" s="1"/>
  <c r="O97" i="11"/>
  <c r="N97" i="11"/>
  <c r="M97" i="11"/>
  <c r="L97" i="11"/>
  <c r="K97" i="11"/>
  <c r="H97" i="11"/>
  <c r="I97" i="11" s="1"/>
  <c r="G97" i="11"/>
  <c r="E97" i="11"/>
  <c r="D97" i="11"/>
  <c r="F97" i="11" s="1"/>
  <c r="O97" i="10"/>
  <c r="N97" i="10"/>
  <c r="M97" i="10"/>
  <c r="L97" i="10"/>
  <c r="K97" i="10"/>
  <c r="H97" i="10"/>
  <c r="I97" i="10" s="1"/>
  <c r="G97" i="10"/>
  <c r="E97" i="10"/>
  <c r="D97" i="10"/>
  <c r="F97" i="10" s="1"/>
  <c r="C97" i="10" s="1"/>
  <c r="P97" i="10" s="1"/>
  <c r="O97" i="12"/>
  <c r="N97" i="12"/>
  <c r="M97" i="12"/>
  <c r="L97" i="12"/>
  <c r="K97" i="12"/>
  <c r="H97" i="12"/>
  <c r="G97" i="12"/>
  <c r="I97" i="12" s="1"/>
  <c r="F97" i="12"/>
  <c r="C97" i="12" s="1"/>
  <c r="P97" i="12" s="1"/>
  <c r="E97" i="12"/>
  <c r="D97" i="12"/>
  <c r="O97" i="9"/>
  <c r="N97" i="9"/>
  <c r="M97" i="9"/>
  <c r="L97" i="9"/>
  <c r="K97" i="9"/>
  <c r="H97" i="9"/>
  <c r="G97" i="9"/>
  <c r="I97" i="9" s="1"/>
  <c r="F97" i="9"/>
  <c r="C97" i="9" s="1"/>
  <c r="P97" i="9" s="1"/>
  <c r="E97" i="9"/>
  <c r="D97" i="9"/>
  <c r="O97" i="13"/>
  <c r="N97" i="13"/>
  <c r="M97" i="13"/>
  <c r="L97" i="13"/>
  <c r="K97" i="13"/>
  <c r="H97" i="13"/>
  <c r="G97" i="13"/>
  <c r="I97" i="13" s="1"/>
  <c r="E97" i="13"/>
  <c r="D97" i="13"/>
  <c r="F97" i="13" s="1"/>
  <c r="O97" i="14"/>
  <c r="N97" i="14"/>
  <c r="M97" i="14"/>
  <c r="L97" i="14"/>
  <c r="K97" i="14"/>
  <c r="H97" i="14"/>
  <c r="G97" i="14"/>
  <c r="I97" i="14" s="1"/>
  <c r="E97" i="14"/>
  <c r="D97" i="14"/>
  <c r="F97" i="14" s="1"/>
  <c r="O97" i="8"/>
  <c r="N97" i="8"/>
  <c r="M97" i="8"/>
  <c r="L97" i="8"/>
  <c r="K97" i="8"/>
  <c r="H97" i="8"/>
  <c r="G97" i="8"/>
  <c r="I97" i="8" s="1"/>
  <c r="E97" i="8"/>
  <c r="D97" i="8"/>
  <c r="F97" i="8" s="1"/>
  <c r="O97" i="6"/>
  <c r="N97" i="6"/>
  <c r="M97" i="6"/>
  <c r="L97" i="6"/>
  <c r="K97" i="6"/>
  <c r="H97" i="6"/>
  <c r="G97" i="6"/>
  <c r="I97" i="6" s="1"/>
  <c r="E97" i="6"/>
  <c r="F97" i="6" s="1"/>
  <c r="C97" i="6" s="1"/>
  <c r="P97" i="6" s="1"/>
  <c r="D97" i="6"/>
  <c r="O97" i="5"/>
  <c r="N97" i="5"/>
  <c r="M97" i="5"/>
  <c r="L97" i="5"/>
  <c r="K97" i="5"/>
  <c r="H97" i="5"/>
  <c r="G97" i="5"/>
  <c r="I97" i="5" s="1"/>
  <c r="D97" i="5"/>
  <c r="F97" i="5" s="1"/>
  <c r="O97" i="15"/>
  <c r="N97" i="15"/>
  <c r="M97" i="15"/>
  <c r="L97" i="15"/>
  <c r="K97" i="15"/>
  <c r="I97" i="15"/>
  <c r="H97" i="15"/>
  <c r="G97" i="15"/>
  <c r="F97" i="15"/>
  <c r="C97" i="15" s="1"/>
  <c r="P97" i="15" s="1"/>
  <c r="E97" i="15"/>
  <c r="D97" i="15"/>
  <c r="O97" i="2"/>
  <c r="N97" i="2"/>
  <c r="M97" i="2"/>
  <c r="L97" i="2"/>
  <c r="H97" i="2"/>
  <c r="G97" i="2"/>
  <c r="E97" i="2"/>
  <c r="D97" i="2"/>
  <c r="B21" i="4"/>
  <c r="B22" i="4"/>
  <c r="B23" i="4"/>
  <c r="B24" i="4"/>
  <c r="B25" i="4"/>
  <c r="B26" i="4"/>
  <c r="B27" i="4"/>
  <c r="B28" i="4"/>
  <c r="B29" i="4"/>
  <c r="B9" i="4"/>
  <c r="B10" i="4"/>
  <c r="B11" i="4"/>
  <c r="B12" i="4"/>
  <c r="B13" i="4"/>
  <c r="B14" i="4"/>
  <c r="B15" i="4"/>
  <c r="B16" i="4"/>
  <c r="B17" i="4"/>
  <c r="B9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98" i="56"/>
  <c r="B97" i="56"/>
  <c r="B91" i="56"/>
  <c r="B92" i="56"/>
  <c r="B93" i="56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91" i="57"/>
  <c r="B92" i="57"/>
  <c r="B93" i="57"/>
  <c r="B98" i="57"/>
  <c r="B97" i="57"/>
  <c r="B9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98" i="62"/>
  <c r="B97" i="62"/>
  <c r="B91" i="62"/>
  <c r="B92" i="62"/>
  <c r="B93" i="62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91" i="64"/>
  <c r="B92" i="64"/>
  <c r="B93" i="64"/>
  <c r="B98" i="64"/>
  <c r="B97" i="64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98" i="61"/>
  <c r="B97" i="61"/>
  <c r="B91" i="61"/>
  <c r="B92" i="61"/>
  <c r="B93" i="61"/>
  <c r="B9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98" i="65"/>
  <c r="B97" i="65"/>
  <c r="B91" i="65"/>
  <c r="B92" i="65"/>
  <c r="B93" i="65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98" i="63"/>
  <c r="B97" i="63"/>
  <c r="B91" i="63"/>
  <c r="B92" i="63"/>
  <c r="B93" i="63"/>
  <c r="B91" i="60"/>
  <c r="B92" i="60"/>
  <c r="B93" i="60"/>
  <c r="B9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98" i="58"/>
  <c r="B97" i="58"/>
  <c r="B91" i="58"/>
  <c r="B92" i="58"/>
  <c r="B93" i="58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91" i="59"/>
  <c r="B92" i="59"/>
  <c r="B93" i="59"/>
  <c r="B98" i="59"/>
  <c r="B97" i="59"/>
  <c r="B98" i="42"/>
  <c r="B97" i="42"/>
  <c r="B91" i="42"/>
  <c r="B92" i="42"/>
  <c r="B93" i="42"/>
  <c r="B9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98" i="44"/>
  <c r="B97" i="44"/>
  <c r="B91" i="44"/>
  <c r="B92" i="44"/>
  <c r="B93" i="44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98" i="43"/>
  <c r="B97" i="43"/>
  <c r="B91" i="43"/>
  <c r="B92" i="43"/>
  <c r="B93" i="43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98" i="36"/>
  <c r="B97" i="36"/>
  <c r="B91" i="36"/>
  <c r="B92" i="36"/>
  <c r="B93" i="36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98" i="39"/>
  <c r="B97" i="39"/>
  <c r="B91" i="39"/>
  <c r="B92" i="39"/>
  <c r="B93" i="39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98" i="40"/>
  <c r="B97" i="40"/>
  <c r="B91" i="40"/>
  <c r="B92" i="40"/>
  <c r="B93" i="40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98" i="41"/>
  <c r="B97" i="41"/>
  <c r="B92" i="41"/>
  <c r="B93" i="41"/>
  <c r="B91" i="41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98" i="38"/>
  <c r="B97" i="38"/>
  <c r="B92" i="38"/>
  <c r="B93" i="38"/>
  <c r="B91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98" i="37"/>
  <c r="B97" i="37"/>
  <c r="B92" i="37"/>
  <c r="B93" i="37"/>
  <c r="B91" i="37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92" i="35"/>
  <c r="B93" i="35"/>
  <c r="B91" i="35"/>
  <c r="B98" i="35"/>
  <c r="B97" i="35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92" i="33"/>
  <c r="B93" i="33"/>
  <c r="B91" i="33"/>
  <c r="B98" i="33"/>
  <c r="B97" i="33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98" i="34"/>
  <c r="B97" i="34"/>
  <c r="B92" i="34"/>
  <c r="B93" i="34"/>
  <c r="B91" i="34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92" i="27"/>
  <c r="B93" i="27"/>
  <c r="B91" i="27"/>
  <c r="B98" i="27"/>
  <c r="B97" i="27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92" i="32"/>
  <c r="B93" i="32"/>
  <c r="B91" i="32"/>
  <c r="B98" i="32"/>
  <c r="B97" i="32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92" i="31"/>
  <c r="B93" i="31"/>
  <c r="B91" i="31"/>
  <c r="B98" i="31"/>
  <c r="B97" i="31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92" i="30"/>
  <c r="B93" i="30"/>
  <c r="B91" i="30"/>
  <c r="B98" i="30"/>
  <c r="B97" i="30"/>
  <c r="B98" i="29"/>
  <c r="B97" i="29"/>
  <c r="B92" i="29"/>
  <c r="B93" i="29"/>
  <c r="B91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98" i="28"/>
  <c r="B97" i="28"/>
  <c r="B92" i="28"/>
  <c r="B93" i="28"/>
  <c r="B91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98" i="26"/>
  <c r="B97" i="26"/>
  <c r="B92" i="26"/>
  <c r="B93" i="26"/>
  <c r="B91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98" i="3"/>
  <c r="B97" i="3"/>
  <c r="B92" i="3"/>
  <c r="B93" i="3"/>
  <c r="B91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8" i="3"/>
  <c r="B98" i="60"/>
  <c r="B97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C168" i="65"/>
  <c r="D168" i="65" s="1"/>
  <c r="E168" i="65" s="1"/>
  <c r="F168" i="65" s="1"/>
  <c r="G168" i="65" s="1"/>
  <c r="H168" i="65" s="1"/>
  <c r="I168" i="65" s="1"/>
  <c r="J168" i="65" s="1"/>
  <c r="K168" i="65" s="1"/>
  <c r="L168" i="65" s="1"/>
  <c r="M168" i="65" s="1"/>
  <c r="N168" i="65" s="1"/>
  <c r="O168" i="65" s="1"/>
  <c r="P168" i="65" s="1"/>
  <c r="Q168" i="65" s="1"/>
  <c r="R168" i="65" s="1"/>
  <c r="S168" i="65" s="1"/>
  <c r="T168" i="65" s="1"/>
  <c r="U168" i="65" s="1"/>
  <c r="V168" i="65" s="1"/>
  <c r="W168" i="65" s="1"/>
  <c r="X168" i="65" s="1"/>
  <c r="Y168" i="65" s="1"/>
  <c r="Z168" i="65" s="1"/>
  <c r="AA168" i="65" s="1"/>
  <c r="AB168" i="65" s="1"/>
  <c r="AC168" i="65" s="1"/>
  <c r="AD168" i="65" s="1"/>
  <c r="AE168" i="65" s="1"/>
  <c r="AE169" i="65" s="1"/>
  <c r="AE171" i="65" s="1"/>
  <c r="B163" i="65"/>
  <c r="C161" i="65" s="1"/>
  <c r="E161" i="65" s="1"/>
  <c r="E153" i="65"/>
  <c r="C153" i="65"/>
  <c r="E145" i="65"/>
  <c r="C145" i="65"/>
  <c r="E135" i="65"/>
  <c r="C135" i="65"/>
  <c r="AF117" i="65"/>
  <c r="AE117" i="65"/>
  <c r="AD117" i="65"/>
  <c r="AC117" i="65"/>
  <c r="AB117" i="65"/>
  <c r="AA117" i="65"/>
  <c r="Z117" i="65"/>
  <c r="Y117" i="65"/>
  <c r="X117" i="65"/>
  <c r="W117" i="65"/>
  <c r="V117" i="65"/>
  <c r="U117" i="65"/>
  <c r="T117" i="65"/>
  <c r="S117" i="65"/>
  <c r="R117" i="65"/>
  <c r="Q117" i="65"/>
  <c r="P117" i="65"/>
  <c r="O117" i="65"/>
  <c r="N117" i="65"/>
  <c r="M117" i="65"/>
  <c r="L117" i="65"/>
  <c r="K117" i="65"/>
  <c r="J117" i="65"/>
  <c r="I117" i="65"/>
  <c r="H117" i="65"/>
  <c r="G117" i="65"/>
  <c r="F117" i="65"/>
  <c r="E117" i="65"/>
  <c r="D117" i="65"/>
  <c r="C117" i="65"/>
  <c r="AB104" i="65"/>
  <c r="AB105" i="65" s="1"/>
  <c r="Z104" i="65"/>
  <c r="Z105" i="65" s="1"/>
  <c r="N104" i="65"/>
  <c r="N105" i="65" s="1"/>
  <c r="AF99" i="65"/>
  <c r="AF104" i="65" s="1"/>
  <c r="AF105" i="65" s="1"/>
  <c r="AE99" i="65"/>
  <c r="AE104" i="65" s="1"/>
  <c r="AE105" i="65" s="1"/>
  <c r="AD99" i="65"/>
  <c r="AD104" i="65" s="1"/>
  <c r="AD105" i="65" s="1"/>
  <c r="AC99" i="65"/>
  <c r="AC104" i="65" s="1"/>
  <c r="AC105" i="65" s="1"/>
  <c r="AB99" i="65"/>
  <c r="AA99" i="65"/>
  <c r="AA104" i="65" s="1"/>
  <c r="AA105" i="65" s="1"/>
  <c r="Z99" i="65"/>
  <c r="Y99" i="65"/>
  <c r="Y104" i="65" s="1"/>
  <c r="Y105" i="65" s="1"/>
  <c r="X99" i="65"/>
  <c r="X104" i="65" s="1"/>
  <c r="X105" i="65" s="1"/>
  <c r="W99" i="65"/>
  <c r="W104" i="65" s="1"/>
  <c r="W105" i="65" s="1"/>
  <c r="V99" i="65"/>
  <c r="V104" i="65" s="1"/>
  <c r="V105" i="65" s="1"/>
  <c r="U99" i="65"/>
  <c r="U104" i="65" s="1"/>
  <c r="U105" i="65" s="1"/>
  <c r="T99" i="65"/>
  <c r="T104" i="65" s="1"/>
  <c r="T105" i="65" s="1"/>
  <c r="S99" i="65"/>
  <c r="S104" i="65" s="1"/>
  <c r="S105" i="65" s="1"/>
  <c r="R99" i="65"/>
  <c r="R104" i="65" s="1"/>
  <c r="R105" i="65" s="1"/>
  <c r="Q99" i="65"/>
  <c r="Q104" i="65" s="1"/>
  <c r="Q105" i="65" s="1"/>
  <c r="P99" i="65"/>
  <c r="P104" i="65" s="1"/>
  <c r="P105" i="65" s="1"/>
  <c r="O99" i="65"/>
  <c r="O104" i="65" s="1"/>
  <c r="O105" i="65" s="1"/>
  <c r="N99" i="65"/>
  <c r="M99" i="65"/>
  <c r="M104" i="65" s="1"/>
  <c r="M105" i="65" s="1"/>
  <c r="L99" i="65"/>
  <c r="L104" i="65" s="1"/>
  <c r="L105" i="65" s="1"/>
  <c r="K99" i="65"/>
  <c r="K104" i="65" s="1"/>
  <c r="K105" i="65" s="1"/>
  <c r="J99" i="65"/>
  <c r="J104" i="65" s="1"/>
  <c r="J105" i="65" s="1"/>
  <c r="I99" i="65"/>
  <c r="I104" i="65" s="1"/>
  <c r="I105" i="65" s="1"/>
  <c r="H99" i="65"/>
  <c r="H104" i="65" s="1"/>
  <c r="H105" i="65" s="1"/>
  <c r="G99" i="65"/>
  <c r="F99" i="65"/>
  <c r="E99" i="65"/>
  <c r="D99" i="65"/>
  <c r="C99" i="65"/>
  <c r="A93" i="65"/>
  <c r="A92" i="65"/>
  <c r="A91" i="65"/>
  <c r="A90" i="65"/>
  <c r="AF83" i="65"/>
  <c r="AE83" i="65"/>
  <c r="AD83" i="65"/>
  <c r="AC83" i="65"/>
  <c r="AB83" i="65"/>
  <c r="AA83" i="65"/>
  <c r="AA118" i="65" s="1"/>
  <c r="Z83" i="65"/>
  <c r="Y83" i="65"/>
  <c r="X83" i="65"/>
  <c r="W83" i="65"/>
  <c r="W118" i="65" s="1"/>
  <c r="V83" i="65"/>
  <c r="U83" i="65"/>
  <c r="U118" i="65" s="1"/>
  <c r="T83" i="65"/>
  <c r="S83" i="65"/>
  <c r="R83" i="65"/>
  <c r="Q83" i="65"/>
  <c r="P83" i="65"/>
  <c r="O83" i="65"/>
  <c r="O118" i="65" s="1"/>
  <c r="N83" i="65"/>
  <c r="N118" i="65" s="1"/>
  <c r="M83" i="65"/>
  <c r="L83" i="65"/>
  <c r="K83" i="65"/>
  <c r="J83" i="65"/>
  <c r="I83" i="65"/>
  <c r="I118" i="65" s="1"/>
  <c r="H83" i="65"/>
  <c r="G83" i="65"/>
  <c r="F83" i="65"/>
  <c r="E83" i="65"/>
  <c r="D83" i="65"/>
  <c r="C83" i="65"/>
  <c r="C118" i="65" s="1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AF66" i="65"/>
  <c r="AE66" i="65"/>
  <c r="AD66" i="65"/>
  <c r="AC66" i="65"/>
  <c r="AC84" i="65" s="1"/>
  <c r="AC107" i="65" s="1"/>
  <c r="AB66" i="65"/>
  <c r="AB84" i="65" s="1"/>
  <c r="AA66" i="65"/>
  <c r="Z66" i="65"/>
  <c r="Y66" i="65"/>
  <c r="Y84" i="65" s="1"/>
  <c r="X66" i="65"/>
  <c r="W66" i="65"/>
  <c r="W84" i="65" s="1"/>
  <c r="W107" i="65" s="1"/>
  <c r="V66" i="65"/>
  <c r="U66" i="65"/>
  <c r="U84" i="65" s="1"/>
  <c r="T66" i="65"/>
  <c r="T116" i="65" s="1"/>
  <c r="S66" i="65"/>
  <c r="R66" i="65"/>
  <c r="R116" i="65" s="1"/>
  <c r="Q66" i="65"/>
  <c r="Q84" i="65" s="1"/>
  <c r="P66" i="65"/>
  <c r="P84" i="65" s="1"/>
  <c r="O66" i="65"/>
  <c r="O84" i="65" s="1"/>
  <c r="N66" i="65"/>
  <c r="M66" i="65"/>
  <c r="M116" i="65" s="1"/>
  <c r="L66" i="65"/>
  <c r="L116" i="65" s="1"/>
  <c r="K66" i="65"/>
  <c r="K116" i="65" s="1"/>
  <c r="J66" i="65"/>
  <c r="I66" i="65"/>
  <c r="H66" i="65"/>
  <c r="H116" i="65" s="1"/>
  <c r="G66" i="65"/>
  <c r="F66" i="65"/>
  <c r="F116" i="65" s="1"/>
  <c r="E66" i="65"/>
  <c r="E84" i="65" s="1"/>
  <c r="D66" i="65"/>
  <c r="D84" i="65" s="1"/>
  <c r="C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U42" i="65"/>
  <c r="Q42" i="65"/>
  <c r="K42" i="65"/>
  <c r="E42" i="65"/>
  <c r="AF41" i="65"/>
  <c r="AE41" i="65"/>
  <c r="AD41" i="65"/>
  <c r="AC41" i="65"/>
  <c r="AB41" i="65"/>
  <c r="AA41" i="65"/>
  <c r="Z41" i="65"/>
  <c r="Y41" i="65"/>
  <c r="X41" i="65"/>
  <c r="W41" i="65"/>
  <c r="V41" i="65"/>
  <c r="U41" i="65"/>
  <c r="T41" i="65"/>
  <c r="S41" i="65"/>
  <c r="R41" i="65"/>
  <c r="Q41" i="65"/>
  <c r="P41" i="65"/>
  <c r="O41" i="65"/>
  <c r="N41" i="65"/>
  <c r="M41" i="65"/>
  <c r="L41" i="65"/>
  <c r="K41" i="65"/>
  <c r="J41" i="65"/>
  <c r="I41" i="65"/>
  <c r="H41" i="65"/>
  <c r="G41" i="65"/>
  <c r="F41" i="65"/>
  <c r="E41" i="65"/>
  <c r="D41" i="65"/>
  <c r="C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AF24" i="65"/>
  <c r="AE24" i="65"/>
  <c r="AE42" i="65" s="1"/>
  <c r="AD24" i="65"/>
  <c r="AC24" i="65"/>
  <c r="AC42" i="65" s="1"/>
  <c r="AB24" i="65"/>
  <c r="AA24" i="65"/>
  <c r="AA42" i="65" s="1"/>
  <c r="Z24" i="65"/>
  <c r="Y24" i="65"/>
  <c r="Y116" i="65" s="1"/>
  <c r="X24" i="65"/>
  <c r="X42" i="65" s="1"/>
  <c r="W24" i="65"/>
  <c r="W42" i="65" s="1"/>
  <c r="V24" i="65"/>
  <c r="V42" i="65" s="1"/>
  <c r="U24" i="65"/>
  <c r="T24" i="65"/>
  <c r="S24" i="65"/>
  <c r="S42" i="65" s="1"/>
  <c r="R24" i="65"/>
  <c r="Q24" i="65"/>
  <c r="P24" i="65"/>
  <c r="O24" i="65"/>
  <c r="O42" i="65" s="1"/>
  <c r="N24" i="65"/>
  <c r="M24" i="65"/>
  <c r="M42" i="65" s="1"/>
  <c r="L24" i="65"/>
  <c r="L42" i="65" s="1"/>
  <c r="K24" i="65"/>
  <c r="J24" i="65"/>
  <c r="I24" i="65"/>
  <c r="I42" i="65" s="1"/>
  <c r="H24" i="65"/>
  <c r="G24" i="65"/>
  <c r="G42" i="65" s="1"/>
  <c r="F24" i="65"/>
  <c r="E24" i="65"/>
  <c r="D24" i="65"/>
  <c r="C24" i="65"/>
  <c r="C42" i="65" s="1"/>
  <c r="B8" i="65"/>
  <c r="C168" i="64"/>
  <c r="D168" i="64" s="1"/>
  <c r="E168" i="64" s="1"/>
  <c r="F168" i="64" s="1"/>
  <c r="G168" i="64" s="1"/>
  <c r="H168" i="64" s="1"/>
  <c r="I168" i="64" s="1"/>
  <c r="J168" i="64" s="1"/>
  <c r="K168" i="64" s="1"/>
  <c r="L168" i="64" s="1"/>
  <c r="M168" i="64" s="1"/>
  <c r="N168" i="64" s="1"/>
  <c r="O168" i="64" s="1"/>
  <c r="P168" i="64" s="1"/>
  <c r="Q168" i="64" s="1"/>
  <c r="R168" i="64" s="1"/>
  <c r="S168" i="64" s="1"/>
  <c r="T168" i="64" s="1"/>
  <c r="U168" i="64" s="1"/>
  <c r="V168" i="64" s="1"/>
  <c r="W168" i="64" s="1"/>
  <c r="X168" i="64" s="1"/>
  <c r="Y168" i="64" s="1"/>
  <c r="Z168" i="64" s="1"/>
  <c r="AA168" i="64" s="1"/>
  <c r="AB168" i="64" s="1"/>
  <c r="AC168" i="64" s="1"/>
  <c r="AD168" i="64" s="1"/>
  <c r="AE168" i="64" s="1"/>
  <c r="AE169" i="64" s="1"/>
  <c r="AE171" i="64" s="1"/>
  <c r="B163" i="64"/>
  <c r="C159" i="64" s="1"/>
  <c r="E159" i="64" s="1"/>
  <c r="C151" i="64"/>
  <c r="E151" i="64" s="1"/>
  <c r="C134" i="64"/>
  <c r="E134" i="64" s="1"/>
  <c r="C133" i="64"/>
  <c r="E133" i="64" s="1"/>
  <c r="AF117" i="64"/>
  <c r="AE117" i="64"/>
  <c r="AD117" i="64"/>
  <c r="AC117" i="64"/>
  <c r="AB117" i="64"/>
  <c r="AA117" i="64"/>
  <c r="Z117" i="64"/>
  <c r="Y117" i="64"/>
  <c r="X117" i="64"/>
  <c r="W117" i="64"/>
  <c r="V117" i="64"/>
  <c r="U117" i="64"/>
  <c r="T117" i="64"/>
  <c r="S117" i="64"/>
  <c r="R117" i="64"/>
  <c r="Q117" i="64"/>
  <c r="P117" i="64"/>
  <c r="O117" i="64"/>
  <c r="N117" i="64"/>
  <c r="M117" i="64"/>
  <c r="L117" i="64"/>
  <c r="K117" i="64"/>
  <c r="J117" i="64"/>
  <c r="I117" i="64"/>
  <c r="H117" i="64"/>
  <c r="G117" i="64"/>
  <c r="F117" i="64"/>
  <c r="E117" i="64"/>
  <c r="D117" i="64"/>
  <c r="C117" i="64"/>
  <c r="AA104" i="64"/>
  <c r="AA105" i="64" s="1"/>
  <c r="R104" i="64"/>
  <c r="R105" i="64" s="1"/>
  <c r="O104" i="64"/>
  <c r="O105" i="64" s="1"/>
  <c r="AF99" i="64"/>
  <c r="AF104" i="64" s="1"/>
  <c r="AF105" i="64" s="1"/>
  <c r="AE99" i="64"/>
  <c r="AE104" i="64" s="1"/>
  <c r="AE105" i="64" s="1"/>
  <c r="AD99" i="64"/>
  <c r="AD104" i="64" s="1"/>
  <c r="AD105" i="64" s="1"/>
  <c r="AC99" i="64"/>
  <c r="AC104" i="64" s="1"/>
  <c r="AC105" i="64" s="1"/>
  <c r="AB99" i="64"/>
  <c r="AB104" i="64" s="1"/>
  <c r="AB105" i="64" s="1"/>
  <c r="AA99" i="64"/>
  <c r="Z99" i="64"/>
  <c r="Z104" i="64" s="1"/>
  <c r="Z105" i="64" s="1"/>
  <c r="Y99" i="64"/>
  <c r="Y104" i="64" s="1"/>
  <c r="Y105" i="64" s="1"/>
  <c r="X99" i="64"/>
  <c r="X104" i="64" s="1"/>
  <c r="X105" i="64" s="1"/>
  <c r="W99" i="64"/>
  <c r="W104" i="64" s="1"/>
  <c r="W105" i="64" s="1"/>
  <c r="V99" i="64"/>
  <c r="V104" i="64" s="1"/>
  <c r="V105" i="64" s="1"/>
  <c r="U99" i="64"/>
  <c r="U104" i="64" s="1"/>
  <c r="U105" i="64" s="1"/>
  <c r="T99" i="64"/>
  <c r="T104" i="64" s="1"/>
  <c r="T105" i="64" s="1"/>
  <c r="S99" i="64"/>
  <c r="S104" i="64" s="1"/>
  <c r="S105" i="64" s="1"/>
  <c r="R99" i="64"/>
  <c r="Q99" i="64"/>
  <c r="Q104" i="64" s="1"/>
  <c r="Q105" i="64" s="1"/>
  <c r="P99" i="64"/>
  <c r="P104" i="64" s="1"/>
  <c r="P105" i="64" s="1"/>
  <c r="O99" i="64"/>
  <c r="N99" i="64"/>
  <c r="N104" i="64" s="1"/>
  <c r="N105" i="64" s="1"/>
  <c r="M99" i="64"/>
  <c r="M104" i="64" s="1"/>
  <c r="M105" i="64" s="1"/>
  <c r="L99" i="64"/>
  <c r="L104" i="64" s="1"/>
  <c r="L105" i="64" s="1"/>
  <c r="K99" i="64"/>
  <c r="K104" i="64" s="1"/>
  <c r="K105" i="64" s="1"/>
  <c r="J99" i="64"/>
  <c r="J104" i="64" s="1"/>
  <c r="J105" i="64" s="1"/>
  <c r="I99" i="64"/>
  <c r="I104" i="64" s="1"/>
  <c r="I105" i="64" s="1"/>
  <c r="H99" i="64"/>
  <c r="H104" i="64" s="1"/>
  <c r="H105" i="64" s="1"/>
  <c r="G99" i="64"/>
  <c r="F99" i="64"/>
  <c r="E99" i="64"/>
  <c r="D99" i="64"/>
  <c r="C99" i="64"/>
  <c r="A93" i="64"/>
  <c r="A92" i="64"/>
  <c r="A91" i="64"/>
  <c r="A90" i="64"/>
  <c r="Z84" i="64"/>
  <c r="N84" i="64"/>
  <c r="E84" i="64"/>
  <c r="AF83" i="64"/>
  <c r="AE83" i="64"/>
  <c r="AE118" i="64" s="1"/>
  <c r="AD83" i="64"/>
  <c r="AC83" i="64"/>
  <c r="AB83" i="64"/>
  <c r="AB118" i="64" s="1"/>
  <c r="AA83" i="64"/>
  <c r="Z83" i="64"/>
  <c r="Y83" i="64"/>
  <c r="X83" i="64"/>
  <c r="X118" i="64" s="1"/>
  <c r="W83" i="64"/>
  <c r="V83" i="64"/>
  <c r="U83" i="64"/>
  <c r="U118" i="64" s="1"/>
  <c r="T83" i="64"/>
  <c r="S83" i="64"/>
  <c r="R83" i="64"/>
  <c r="Q83" i="64"/>
  <c r="P83" i="64"/>
  <c r="P118" i="64" s="1"/>
  <c r="O83" i="64"/>
  <c r="N83" i="64"/>
  <c r="N118" i="64" s="1"/>
  <c r="M83" i="64"/>
  <c r="M118" i="64" s="1"/>
  <c r="L83" i="64"/>
  <c r="L118" i="64" s="1"/>
  <c r="K83" i="64"/>
  <c r="J83" i="64"/>
  <c r="I83" i="64"/>
  <c r="H83" i="64"/>
  <c r="G83" i="64"/>
  <c r="G118" i="64" s="1"/>
  <c r="F83" i="64"/>
  <c r="E83" i="64"/>
  <c r="D83" i="64"/>
  <c r="D118" i="64" s="1"/>
  <c r="C83" i="64"/>
  <c r="B82" i="64"/>
  <c r="B81" i="64"/>
  <c r="B80" i="64"/>
  <c r="B79" i="64"/>
  <c r="B78" i="64"/>
  <c r="B77" i="64"/>
  <c r="B76" i="64"/>
  <c r="B75" i="64"/>
  <c r="B74" i="64"/>
  <c r="B73" i="64"/>
  <c r="B72" i="64"/>
  <c r="B71" i="64"/>
  <c r="B70" i="64"/>
  <c r="B69" i="64"/>
  <c r="B68" i="64"/>
  <c r="AF66" i="64"/>
  <c r="AE66" i="64"/>
  <c r="AD66" i="64"/>
  <c r="AC66" i="64"/>
  <c r="AC84" i="64" s="1"/>
  <c r="AC107" i="64" s="1"/>
  <c r="AB66" i="64"/>
  <c r="AA66" i="64"/>
  <c r="Z66" i="64"/>
  <c r="Y66" i="64"/>
  <c r="Y84" i="64" s="1"/>
  <c r="Y107" i="64" s="1"/>
  <c r="X66" i="64"/>
  <c r="W66" i="64"/>
  <c r="W84" i="64" s="1"/>
  <c r="W107" i="64" s="1"/>
  <c r="V66" i="64"/>
  <c r="U66" i="64"/>
  <c r="T66" i="64"/>
  <c r="S66" i="64"/>
  <c r="R66" i="64"/>
  <c r="R116" i="64" s="1"/>
  <c r="Q66" i="64"/>
  <c r="Q84" i="64" s="1"/>
  <c r="P66" i="64"/>
  <c r="P84" i="64" s="1"/>
  <c r="O66" i="64"/>
  <c r="N66" i="64"/>
  <c r="M66" i="64"/>
  <c r="M116" i="64" s="1"/>
  <c r="L66" i="64"/>
  <c r="K66" i="64"/>
  <c r="K84" i="64" s="1"/>
  <c r="J66" i="64"/>
  <c r="J116" i="64" s="1"/>
  <c r="I66" i="64"/>
  <c r="I116" i="64" s="1"/>
  <c r="H66" i="64"/>
  <c r="G66" i="64"/>
  <c r="F66" i="64"/>
  <c r="E66" i="64"/>
  <c r="D66" i="64"/>
  <c r="C66" i="64"/>
  <c r="B65" i="64"/>
  <c r="B64" i="64"/>
  <c r="B63" i="64"/>
  <c r="B62" i="64"/>
  <c r="B61" i="64"/>
  <c r="B60" i="64"/>
  <c r="B59" i="64"/>
  <c r="B58" i="64"/>
  <c r="B57" i="64"/>
  <c r="B56" i="64"/>
  <c r="B55" i="64"/>
  <c r="B54" i="64"/>
  <c r="B53" i="64"/>
  <c r="B52" i="64"/>
  <c r="B51" i="64"/>
  <c r="B50" i="64"/>
  <c r="C42" i="64"/>
  <c r="AF41" i="64"/>
  <c r="AE41" i="64"/>
  <c r="AD41" i="64"/>
  <c r="AC41" i="64"/>
  <c r="AB41" i="64"/>
  <c r="AA41" i="64"/>
  <c r="Z41" i="64"/>
  <c r="Z118" i="64" s="1"/>
  <c r="Y41" i="64"/>
  <c r="X41" i="64"/>
  <c r="W41" i="64"/>
  <c r="W118" i="64" s="1"/>
  <c r="V41" i="64"/>
  <c r="U41" i="64"/>
  <c r="T41" i="64"/>
  <c r="S41" i="64"/>
  <c r="R41" i="64"/>
  <c r="Q41" i="64"/>
  <c r="P41" i="64"/>
  <c r="O41" i="64"/>
  <c r="N41" i="64"/>
  <c r="M41" i="64"/>
  <c r="L41" i="64"/>
  <c r="K41" i="64"/>
  <c r="K118" i="64" s="1"/>
  <c r="J41" i="64"/>
  <c r="J118" i="64" s="1"/>
  <c r="I41" i="64"/>
  <c r="H41" i="64"/>
  <c r="G41" i="64"/>
  <c r="F41" i="64"/>
  <c r="E41" i="64"/>
  <c r="D41" i="64"/>
  <c r="C41" i="64"/>
  <c r="B40" i="64"/>
  <c r="B39" i="64"/>
  <c r="B38" i="64"/>
  <c r="B37" i="64"/>
  <c r="B36" i="64"/>
  <c r="B35" i="64"/>
  <c r="B34" i="64"/>
  <c r="B33" i="64"/>
  <c r="B32" i="64"/>
  <c r="B31" i="64"/>
  <c r="B30" i="64"/>
  <c r="B29" i="64"/>
  <c r="B28" i="64"/>
  <c r="B27" i="64"/>
  <c r="B26" i="64"/>
  <c r="AF24" i="64"/>
  <c r="AF42" i="64" s="1"/>
  <c r="AE24" i="64"/>
  <c r="AE42" i="64" s="1"/>
  <c r="AD24" i="64"/>
  <c r="AD42" i="64" s="1"/>
  <c r="AC24" i="64"/>
  <c r="AC42" i="64" s="1"/>
  <c r="AB24" i="64"/>
  <c r="AA24" i="64"/>
  <c r="Z24" i="64"/>
  <c r="Y24" i="64"/>
  <c r="X24" i="64"/>
  <c r="X42" i="64" s="1"/>
  <c r="W24" i="64"/>
  <c r="W116" i="64" s="1"/>
  <c r="V24" i="64"/>
  <c r="V42" i="64" s="1"/>
  <c r="U24" i="64"/>
  <c r="T24" i="64"/>
  <c r="T42" i="64" s="1"/>
  <c r="S24" i="64"/>
  <c r="R24" i="64"/>
  <c r="R42" i="64" s="1"/>
  <c r="Q24" i="64"/>
  <c r="P24" i="64"/>
  <c r="O24" i="64"/>
  <c r="O42" i="64" s="1"/>
  <c r="N24" i="64"/>
  <c r="M24" i="64"/>
  <c r="L24" i="64"/>
  <c r="L42" i="64" s="1"/>
  <c r="K24" i="64"/>
  <c r="J24" i="64"/>
  <c r="J42" i="64" s="1"/>
  <c r="I24" i="64"/>
  <c r="H24" i="64"/>
  <c r="H42" i="64" s="1"/>
  <c r="G24" i="64"/>
  <c r="G42" i="64" s="1"/>
  <c r="F24" i="64"/>
  <c r="F42" i="64" s="1"/>
  <c r="E24" i="64"/>
  <c r="E42" i="64" s="1"/>
  <c r="D24" i="64"/>
  <c r="C24" i="64"/>
  <c r="B8" i="64"/>
  <c r="C168" i="63"/>
  <c r="D168" i="63" s="1"/>
  <c r="E168" i="63" s="1"/>
  <c r="F168" i="63" s="1"/>
  <c r="G168" i="63" s="1"/>
  <c r="H168" i="63" s="1"/>
  <c r="I168" i="63" s="1"/>
  <c r="J168" i="63" s="1"/>
  <c r="K168" i="63" s="1"/>
  <c r="L168" i="63" s="1"/>
  <c r="M168" i="63" s="1"/>
  <c r="N168" i="63" s="1"/>
  <c r="O168" i="63" s="1"/>
  <c r="P168" i="63" s="1"/>
  <c r="Q168" i="63" s="1"/>
  <c r="R168" i="63" s="1"/>
  <c r="S168" i="63" s="1"/>
  <c r="T168" i="63" s="1"/>
  <c r="U168" i="63" s="1"/>
  <c r="V168" i="63" s="1"/>
  <c r="W168" i="63" s="1"/>
  <c r="X168" i="63" s="1"/>
  <c r="Y168" i="63" s="1"/>
  <c r="Z168" i="63" s="1"/>
  <c r="AA168" i="63" s="1"/>
  <c r="AB168" i="63" s="1"/>
  <c r="AC168" i="63" s="1"/>
  <c r="AD168" i="63" s="1"/>
  <c r="AE168" i="63" s="1"/>
  <c r="AE169" i="63" s="1"/>
  <c r="AE171" i="63" s="1"/>
  <c r="B163" i="63"/>
  <c r="C160" i="63" s="1"/>
  <c r="E160" i="63" s="1"/>
  <c r="C161" i="63"/>
  <c r="E161" i="63" s="1"/>
  <c r="C147" i="63"/>
  <c r="E147" i="63" s="1"/>
  <c r="C145" i="63"/>
  <c r="E145" i="63" s="1"/>
  <c r="C138" i="63"/>
  <c r="E138" i="63" s="1"/>
  <c r="C134" i="63"/>
  <c r="E134" i="63" s="1"/>
  <c r="AD118" i="63"/>
  <c r="AF117" i="63"/>
  <c r="AE117" i="63"/>
  <c r="AD117" i="63"/>
  <c r="AC117" i="63"/>
  <c r="AB117" i="63"/>
  <c r="AA117" i="63"/>
  <c r="Z117" i="63"/>
  <c r="Y117" i="63"/>
  <c r="X117" i="63"/>
  <c r="W117" i="63"/>
  <c r="V117" i="63"/>
  <c r="U117" i="63"/>
  <c r="T117" i="63"/>
  <c r="S117" i="63"/>
  <c r="R117" i="63"/>
  <c r="Q117" i="63"/>
  <c r="P117" i="63"/>
  <c r="O117" i="63"/>
  <c r="N117" i="63"/>
  <c r="M117" i="63"/>
  <c r="L117" i="63"/>
  <c r="K117" i="63"/>
  <c r="J117" i="63"/>
  <c r="I117" i="63"/>
  <c r="H117" i="63"/>
  <c r="G117" i="63"/>
  <c r="F117" i="63"/>
  <c r="E117" i="63"/>
  <c r="D117" i="63"/>
  <c r="C117" i="63"/>
  <c r="P116" i="63"/>
  <c r="AF104" i="63"/>
  <c r="AF105" i="63" s="1"/>
  <c r="H104" i="63"/>
  <c r="H105" i="63" s="1"/>
  <c r="AF99" i="63"/>
  <c r="AE99" i="63"/>
  <c r="AE104" i="63" s="1"/>
  <c r="AE105" i="63" s="1"/>
  <c r="AD99" i="63"/>
  <c r="AD104" i="63" s="1"/>
  <c r="AD105" i="63" s="1"/>
  <c r="AC99" i="63"/>
  <c r="AC104" i="63" s="1"/>
  <c r="AC105" i="63" s="1"/>
  <c r="AB99" i="63"/>
  <c r="AB104" i="63" s="1"/>
  <c r="AB105" i="63" s="1"/>
  <c r="AA99" i="63"/>
  <c r="AA104" i="63" s="1"/>
  <c r="AA105" i="63" s="1"/>
  <c r="Z99" i="63"/>
  <c r="Z104" i="63" s="1"/>
  <c r="Z105" i="63" s="1"/>
  <c r="Y99" i="63"/>
  <c r="Y104" i="63" s="1"/>
  <c r="Y105" i="63" s="1"/>
  <c r="X99" i="63"/>
  <c r="X104" i="63" s="1"/>
  <c r="X105" i="63" s="1"/>
  <c r="W99" i="63"/>
  <c r="W104" i="63" s="1"/>
  <c r="W105" i="63" s="1"/>
  <c r="V99" i="63"/>
  <c r="V104" i="63" s="1"/>
  <c r="V105" i="63" s="1"/>
  <c r="U99" i="63"/>
  <c r="U104" i="63" s="1"/>
  <c r="U105" i="63" s="1"/>
  <c r="T99" i="63"/>
  <c r="T104" i="63" s="1"/>
  <c r="T105" i="63" s="1"/>
  <c r="S99" i="63"/>
  <c r="S104" i="63" s="1"/>
  <c r="S105" i="63" s="1"/>
  <c r="R99" i="63"/>
  <c r="R104" i="63" s="1"/>
  <c r="R105" i="63" s="1"/>
  <c r="Q99" i="63"/>
  <c r="Q104" i="63" s="1"/>
  <c r="Q105" i="63" s="1"/>
  <c r="P99" i="63"/>
  <c r="P104" i="63" s="1"/>
  <c r="P105" i="63" s="1"/>
  <c r="O99" i="63"/>
  <c r="O104" i="63" s="1"/>
  <c r="O105" i="63" s="1"/>
  <c r="N99" i="63"/>
  <c r="N104" i="63" s="1"/>
  <c r="N105" i="63" s="1"/>
  <c r="M99" i="63"/>
  <c r="M104" i="63" s="1"/>
  <c r="M105" i="63" s="1"/>
  <c r="L99" i="63"/>
  <c r="L104" i="63" s="1"/>
  <c r="L105" i="63" s="1"/>
  <c r="K99" i="63"/>
  <c r="K104" i="63" s="1"/>
  <c r="K105" i="63" s="1"/>
  <c r="J99" i="63"/>
  <c r="J104" i="63" s="1"/>
  <c r="J105" i="63" s="1"/>
  <c r="I99" i="63"/>
  <c r="I104" i="63" s="1"/>
  <c r="I105" i="63" s="1"/>
  <c r="H99" i="63"/>
  <c r="G99" i="63"/>
  <c r="F99" i="63"/>
  <c r="E99" i="63"/>
  <c r="D99" i="63"/>
  <c r="C99" i="63"/>
  <c r="A93" i="63"/>
  <c r="A92" i="63"/>
  <c r="A91" i="63"/>
  <c r="A90" i="63"/>
  <c r="G84" i="63"/>
  <c r="AF83" i="63"/>
  <c r="AF118" i="63" s="1"/>
  <c r="AE83" i="63"/>
  <c r="AD83" i="63"/>
  <c r="AC83" i="63"/>
  <c r="AB83" i="63"/>
  <c r="AA83" i="63"/>
  <c r="Z83" i="63"/>
  <c r="Y83" i="63"/>
  <c r="X83" i="63"/>
  <c r="W83" i="63"/>
  <c r="W118" i="63" s="1"/>
  <c r="V83" i="63"/>
  <c r="U83" i="63"/>
  <c r="T83" i="63"/>
  <c r="S83" i="63"/>
  <c r="R83" i="63"/>
  <c r="Q83" i="63"/>
  <c r="P83" i="63"/>
  <c r="P118" i="63" s="1"/>
  <c r="O83" i="63"/>
  <c r="N83" i="63"/>
  <c r="N118" i="63" s="1"/>
  <c r="M83" i="63"/>
  <c r="L83" i="63"/>
  <c r="K83" i="63"/>
  <c r="K118" i="63" s="1"/>
  <c r="J83" i="63"/>
  <c r="I83" i="63"/>
  <c r="H83" i="63"/>
  <c r="H118" i="63" s="1"/>
  <c r="G83" i="63"/>
  <c r="F83" i="63"/>
  <c r="F118" i="63" s="1"/>
  <c r="E83" i="63"/>
  <c r="D83" i="63"/>
  <c r="C83" i="63"/>
  <c r="B82" i="63"/>
  <c r="B81" i="63"/>
  <c r="B80" i="63"/>
  <c r="B79" i="63"/>
  <c r="B78" i="63"/>
  <c r="B77" i="63"/>
  <c r="B76" i="63"/>
  <c r="B75" i="63"/>
  <c r="B74" i="63"/>
  <c r="B73" i="63"/>
  <c r="B72" i="63"/>
  <c r="B71" i="63"/>
  <c r="B70" i="63"/>
  <c r="B69" i="63"/>
  <c r="B68" i="63"/>
  <c r="AF66" i="63"/>
  <c r="AE66" i="63"/>
  <c r="AD66" i="63"/>
  <c r="AC66" i="63"/>
  <c r="AC116" i="63" s="1"/>
  <c r="AB66" i="63"/>
  <c r="AB116" i="63" s="1"/>
  <c r="AA66" i="63"/>
  <c r="AA84" i="63" s="1"/>
  <c r="Z66" i="63"/>
  <c r="Y66" i="63"/>
  <c r="X66" i="63"/>
  <c r="W66" i="63"/>
  <c r="V66" i="63"/>
  <c r="U66" i="63"/>
  <c r="U84" i="63" s="1"/>
  <c r="U107" i="63" s="1"/>
  <c r="T66" i="63"/>
  <c r="S66" i="63"/>
  <c r="S84" i="63" s="1"/>
  <c r="R66" i="63"/>
  <c r="Q66" i="63"/>
  <c r="P66" i="63"/>
  <c r="O66" i="63"/>
  <c r="N66" i="63"/>
  <c r="M66" i="63"/>
  <c r="M116" i="63" s="1"/>
  <c r="L66" i="63"/>
  <c r="K66" i="63"/>
  <c r="K116" i="63" s="1"/>
  <c r="J66" i="63"/>
  <c r="I66" i="63"/>
  <c r="H66" i="63"/>
  <c r="H116" i="63" s="1"/>
  <c r="G66" i="63"/>
  <c r="F66" i="63"/>
  <c r="E66" i="63"/>
  <c r="E116" i="63" s="1"/>
  <c r="D66" i="63"/>
  <c r="D116" i="63" s="1"/>
  <c r="C66" i="63"/>
  <c r="C116" i="63" s="1"/>
  <c r="B65" i="63"/>
  <c r="B64" i="63"/>
  <c r="B63" i="63"/>
  <c r="B62" i="63"/>
  <c r="B61" i="63"/>
  <c r="B60" i="63"/>
  <c r="B59" i="63"/>
  <c r="B58" i="63"/>
  <c r="B57" i="63"/>
  <c r="B56" i="63"/>
  <c r="B55" i="63"/>
  <c r="B54" i="63"/>
  <c r="B53" i="63"/>
  <c r="B52" i="63"/>
  <c r="B51" i="63"/>
  <c r="B50" i="63"/>
  <c r="M42" i="63"/>
  <c r="AF41" i="63"/>
  <c r="AE41" i="63"/>
  <c r="AD41" i="63"/>
  <c r="AC41" i="63"/>
  <c r="AB41" i="63"/>
  <c r="AA41" i="63"/>
  <c r="Z41" i="63"/>
  <c r="Y41" i="63"/>
  <c r="X41" i="63"/>
  <c r="W41" i="63"/>
  <c r="V41" i="63"/>
  <c r="U41" i="63"/>
  <c r="T41" i="63"/>
  <c r="S41" i="63"/>
  <c r="R41" i="63"/>
  <c r="R118" i="63" s="1"/>
  <c r="Q41" i="63"/>
  <c r="P41" i="63"/>
  <c r="O41" i="63"/>
  <c r="N41" i="63"/>
  <c r="M41" i="63"/>
  <c r="L41" i="63"/>
  <c r="K41" i="63"/>
  <c r="J41" i="63"/>
  <c r="I41" i="63"/>
  <c r="H41" i="63"/>
  <c r="G41" i="63"/>
  <c r="F41" i="63"/>
  <c r="E41" i="63"/>
  <c r="D41" i="63"/>
  <c r="C41" i="63"/>
  <c r="C42" i="63" s="1"/>
  <c r="B40" i="63"/>
  <c r="B39" i="63"/>
  <c r="B38" i="63"/>
  <c r="B37" i="63"/>
  <c r="B36" i="63"/>
  <c r="B35" i="63"/>
  <c r="B34" i="63"/>
  <c r="B33" i="63"/>
  <c r="B32" i="63"/>
  <c r="B31" i="63"/>
  <c r="B30" i="63"/>
  <c r="B29" i="63"/>
  <c r="B28" i="63"/>
  <c r="B27" i="63"/>
  <c r="B26" i="63"/>
  <c r="AF24" i="63"/>
  <c r="AE24" i="63"/>
  <c r="AE42" i="63" s="1"/>
  <c r="AD24" i="63"/>
  <c r="AD42" i="63" s="1"/>
  <c r="AC24" i="63"/>
  <c r="AB24" i="63"/>
  <c r="AA24" i="63"/>
  <c r="Z24" i="63"/>
  <c r="Y24" i="63"/>
  <c r="Y42" i="63" s="1"/>
  <c r="X24" i="63"/>
  <c r="X42" i="63" s="1"/>
  <c r="W24" i="63"/>
  <c r="W42" i="63" s="1"/>
  <c r="V24" i="63"/>
  <c r="V42" i="63" s="1"/>
  <c r="U24" i="63"/>
  <c r="T24" i="63"/>
  <c r="S24" i="63"/>
  <c r="S42" i="63" s="1"/>
  <c r="R24" i="63"/>
  <c r="Q24" i="63"/>
  <c r="P24" i="63"/>
  <c r="P42" i="63" s="1"/>
  <c r="O24" i="63"/>
  <c r="N24" i="63"/>
  <c r="N42" i="63" s="1"/>
  <c r="M24" i="63"/>
  <c r="L24" i="63"/>
  <c r="K24" i="63"/>
  <c r="K42" i="63" s="1"/>
  <c r="J24" i="63"/>
  <c r="I24" i="63"/>
  <c r="I42" i="63" s="1"/>
  <c r="H24" i="63"/>
  <c r="G24" i="63"/>
  <c r="B24" i="63" s="1"/>
  <c r="F24" i="63"/>
  <c r="F42" i="63" s="1"/>
  <c r="E24" i="63"/>
  <c r="D24" i="63"/>
  <c r="C24" i="63"/>
  <c r="B8" i="63"/>
  <c r="C168" i="62"/>
  <c r="D168" i="62" s="1"/>
  <c r="E168" i="62" s="1"/>
  <c r="F168" i="62" s="1"/>
  <c r="G168" i="62" s="1"/>
  <c r="H168" i="62" s="1"/>
  <c r="I168" i="62" s="1"/>
  <c r="J168" i="62" s="1"/>
  <c r="K168" i="62" s="1"/>
  <c r="L168" i="62" s="1"/>
  <c r="M168" i="62" s="1"/>
  <c r="N168" i="62" s="1"/>
  <c r="O168" i="62" s="1"/>
  <c r="P168" i="62" s="1"/>
  <c r="Q168" i="62" s="1"/>
  <c r="R168" i="62" s="1"/>
  <c r="S168" i="62" s="1"/>
  <c r="T168" i="62" s="1"/>
  <c r="U168" i="62" s="1"/>
  <c r="V168" i="62" s="1"/>
  <c r="W168" i="62" s="1"/>
  <c r="X168" i="62" s="1"/>
  <c r="Y168" i="62" s="1"/>
  <c r="Z168" i="62" s="1"/>
  <c r="AA168" i="62" s="1"/>
  <c r="AB168" i="62" s="1"/>
  <c r="AC168" i="62" s="1"/>
  <c r="AD168" i="62" s="1"/>
  <c r="AE168" i="62" s="1"/>
  <c r="AE169" i="62" s="1"/>
  <c r="AE171" i="62" s="1"/>
  <c r="B163" i="62"/>
  <c r="C159" i="62" s="1"/>
  <c r="E159" i="62" s="1"/>
  <c r="C148" i="62"/>
  <c r="E148" i="62" s="1"/>
  <c r="C142" i="62"/>
  <c r="E142" i="62" s="1"/>
  <c r="AF117" i="62"/>
  <c r="AE117" i="62"/>
  <c r="AD117" i="62"/>
  <c r="AC117" i="62"/>
  <c r="AB117" i="62"/>
  <c r="AA117" i="62"/>
  <c r="Z117" i="62"/>
  <c r="Y117" i="62"/>
  <c r="X117" i="62"/>
  <c r="W117" i="62"/>
  <c r="V117" i="62"/>
  <c r="U117" i="62"/>
  <c r="T117" i="62"/>
  <c r="S117" i="62"/>
  <c r="R117" i="62"/>
  <c r="Q117" i="62"/>
  <c r="P117" i="62"/>
  <c r="O117" i="62"/>
  <c r="N117" i="62"/>
  <c r="M117" i="62"/>
  <c r="L117" i="62"/>
  <c r="K117" i="62"/>
  <c r="J117" i="62"/>
  <c r="I117" i="62"/>
  <c r="H117" i="62"/>
  <c r="G117" i="62"/>
  <c r="F117" i="62"/>
  <c r="E117" i="62"/>
  <c r="D117" i="62"/>
  <c r="C117" i="62"/>
  <c r="M116" i="62"/>
  <c r="AF99" i="62"/>
  <c r="AF104" i="62" s="1"/>
  <c r="AF105" i="62" s="1"/>
  <c r="AE99" i="62"/>
  <c r="AE104" i="62" s="1"/>
  <c r="AE105" i="62" s="1"/>
  <c r="AD99" i="62"/>
  <c r="AD104" i="62" s="1"/>
  <c r="AD105" i="62" s="1"/>
  <c r="AC99" i="62"/>
  <c r="AC104" i="62" s="1"/>
  <c r="AC105" i="62" s="1"/>
  <c r="AB99" i="62"/>
  <c r="AB104" i="62" s="1"/>
  <c r="AB105" i="62" s="1"/>
  <c r="AA99" i="62"/>
  <c r="AA104" i="62" s="1"/>
  <c r="AA105" i="62" s="1"/>
  <c r="Z99" i="62"/>
  <c r="Z104" i="62" s="1"/>
  <c r="Z105" i="62" s="1"/>
  <c r="Y99" i="62"/>
  <c r="Y104" i="62" s="1"/>
  <c r="Y105" i="62" s="1"/>
  <c r="X99" i="62"/>
  <c r="X104" i="62" s="1"/>
  <c r="X105" i="62" s="1"/>
  <c r="W99" i="62"/>
  <c r="W104" i="62" s="1"/>
  <c r="W105" i="62" s="1"/>
  <c r="V99" i="62"/>
  <c r="V104" i="62" s="1"/>
  <c r="V105" i="62" s="1"/>
  <c r="U99" i="62"/>
  <c r="U104" i="62" s="1"/>
  <c r="U105" i="62" s="1"/>
  <c r="T99" i="62"/>
  <c r="T104" i="62" s="1"/>
  <c r="T105" i="62" s="1"/>
  <c r="S99" i="62"/>
  <c r="S104" i="62" s="1"/>
  <c r="S105" i="62" s="1"/>
  <c r="R99" i="62"/>
  <c r="R104" i="62" s="1"/>
  <c r="R105" i="62" s="1"/>
  <c r="Q99" i="62"/>
  <c r="Q104" i="62" s="1"/>
  <c r="Q105" i="62" s="1"/>
  <c r="P99" i="62"/>
  <c r="P104" i="62" s="1"/>
  <c r="P105" i="62" s="1"/>
  <c r="O99" i="62"/>
  <c r="O104" i="62" s="1"/>
  <c r="O105" i="62" s="1"/>
  <c r="N99" i="62"/>
  <c r="N104" i="62" s="1"/>
  <c r="N105" i="62" s="1"/>
  <c r="M99" i="62"/>
  <c r="M104" i="62" s="1"/>
  <c r="M105" i="62" s="1"/>
  <c r="L99" i="62"/>
  <c r="L104" i="62" s="1"/>
  <c r="L105" i="62" s="1"/>
  <c r="K99" i="62"/>
  <c r="K104" i="62" s="1"/>
  <c r="K105" i="62" s="1"/>
  <c r="J99" i="62"/>
  <c r="J104" i="62" s="1"/>
  <c r="J105" i="62" s="1"/>
  <c r="I99" i="62"/>
  <c r="I104" i="62" s="1"/>
  <c r="I105" i="62" s="1"/>
  <c r="H99" i="62"/>
  <c r="H104" i="62" s="1"/>
  <c r="H105" i="62" s="1"/>
  <c r="G99" i="62"/>
  <c r="F99" i="62"/>
  <c r="E99" i="62"/>
  <c r="D99" i="62"/>
  <c r="C99" i="62"/>
  <c r="A93" i="62"/>
  <c r="A92" i="62"/>
  <c r="A91" i="62"/>
  <c r="A90" i="62"/>
  <c r="Z84" i="62"/>
  <c r="Q84" i="62"/>
  <c r="E84" i="62"/>
  <c r="AF83" i="62"/>
  <c r="AE83" i="62"/>
  <c r="AD83" i="62"/>
  <c r="AC83" i="62"/>
  <c r="AB83" i="62"/>
  <c r="AA83" i="62"/>
  <c r="Z83" i="62"/>
  <c r="Z118" i="62" s="1"/>
  <c r="Y83" i="62"/>
  <c r="X83" i="62"/>
  <c r="X118" i="62" s="1"/>
  <c r="W83" i="62"/>
  <c r="V83" i="62"/>
  <c r="U83" i="62"/>
  <c r="U118" i="62" s="1"/>
  <c r="T83" i="62"/>
  <c r="S83" i="62"/>
  <c r="R83" i="62"/>
  <c r="R118" i="62" s="1"/>
  <c r="Q83" i="62"/>
  <c r="P83" i="62"/>
  <c r="P118" i="62" s="1"/>
  <c r="O83" i="62"/>
  <c r="N83" i="62"/>
  <c r="M83" i="62"/>
  <c r="L83" i="62"/>
  <c r="K83" i="62"/>
  <c r="J83" i="62"/>
  <c r="I83" i="62"/>
  <c r="I118" i="62" s="1"/>
  <c r="H83" i="62"/>
  <c r="G83" i="62"/>
  <c r="F83" i="62"/>
  <c r="E83" i="62"/>
  <c r="D83" i="62"/>
  <c r="C8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8" i="62"/>
  <c r="AF66" i="62"/>
  <c r="AE66" i="62"/>
  <c r="AD66" i="62"/>
  <c r="AD84" i="62" s="1"/>
  <c r="AD107" i="62" s="1"/>
  <c r="AC66" i="62"/>
  <c r="AB66" i="62"/>
  <c r="AA66" i="62"/>
  <c r="Z66" i="62"/>
  <c r="Y66" i="62"/>
  <c r="X66" i="62"/>
  <c r="W66" i="62"/>
  <c r="V66" i="62"/>
  <c r="U66" i="62"/>
  <c r="T66" i="62"/>
  <c r="S66" i="62"/>
  <c r="R66" i="62"/>
  <c r="R116" i="62" s="1"/>
  <c r="Q66" i="62"/>
  <c r="P66" i="62"/>
  <c r="O66" i="62"/>
  <c r="O116" i="62" s="1"/>
  <c r="N66" i="62"/>
  <c r="M66" i="62"/>
  <c r="L66" i="62"/>
  <c r="K66" i="62"/>
  <c r="J66" i="62"/>
  <c r="I66" i="62"/>
  <c r="H66" i="62"/>
  <c r="G66" i="62"/>
  <c r="F66" i="62"/>
  <c r="F116" i="62" s="1"/>
  <c r="E66" i="62"/>
  <c r="D66" i="62"/>
  <c r="C66" i="62"/>
  <c r="B65" i="62"/>
  <c r="B64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AD42" i="62"/>
  <c r="I42" i="62"/>
  <c r="AF41" i="62"/>
  <c r="AE41" i="62"/>
  <c r="AD41" i="62"/>
  <c r="AC41" i="62"/>
  <c r="AB41" i="62"/>
  <c r="AA41" i="62"/>
  <c r="Z41" i="62"/>
  <c r="Y41" i="62"/>
  <c r="X41" i="62"/>
  <c r="W41" i="62"/>
  <c r="W118" i="62" s="1"/>
  <c r="V41" i="62"/>
  <c r="U41" i="62"/>
  <c r="U42" i="62" s="1"/>
  <c r="T41" i="62"/>
  <c r="S41" i="62"/>
  <c r="R41" i="62"/>
  <c r="Q41" i="62"/>
  <c r="P41" i="62"/>
  <c r="O41" i="62"/>
  <c r="O118" i="62" s="1"/>
  <c r="N41" i="62"/>
  <c r="M41" i="62"/>
  <c r="L41" i="62"/>
  <c r="K41" i="62"/>
  <c r="K118" i="62" s="1"/>
  <c r="J41" i="62"/>
  <c r="I41" i="62"/>
  <c r="H41" i="62"/>
  <c r="G41" i="62"/>
  <c r="F41" i="62"/>
  <c r="E41" i="62"/>
  <c r="D41" i="62"/>
  <c r="C41" i="62"/>
  <c r="B41" i="62" s="1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AF24" i="62"/>
  <c r="AF42" i="62" s="1"/>
  <c r="AE24" i="62"/>
  <c r="AD24" i="62"/>
  <c r="AC24" i="62"/>
  <c r="AB24" i="62"/>
  <c r="AB116" i="62" s="1"/>
  <c r="AA24" i="62"/>
  <c r="Z24" i="62"/>
  <c r="Z42" i="62" s="1"/>
  <c r="Y24" i="62"/>
  <c r="X24" i="62"/>
  <c r="X42" i="62" s="1"/>
  <c r="W24" i="62"/>
  <c r="W42" i="62" s="1"/>
  <c r="V24" i="62"/>
  <c r="V42" i="62" s="1"/>
  <c r="U24" i="62"/>
  <c r="T24" i="62"/>
  <c r="T42" i="62" s="1"/>
  <c r="S24" i="62"/>
  <c r="R24" i="62"/>
  <c r="R42" i="62" s="1"/>
  <c r="Q24" i="62"/>
  <c r="P24" i="62"/>
  <c r="O24" i="62"/>
  <c r="N24" i="62"/>
  <c r="N42" i="62" s="1"/>
  <c r="M24" i="62"/>
  <c r="L24" i="62"/>
  <c r="L42" i="62" s="1"/>
  <c r="K24" i="62"/>
  <c r="J24" i="62"/>
  <c r="J42" i="62" s="1"/>
  <c r="I24" i="62"/>
  <c r="H24" i="62"/>
  <c r="H42" i="62" s="1"/>
  <c r="G24" i="62"/>
  <c r="F24" i="62"/>
  <c r="F42" i="62" s="1"/>
  <c r="E24" i="62"/>
  <c r="D24" i="62"/>
  <c r="B24" i="62" s="1"/>
  <c r="C24" i="62"/>
  <c r="B8" i="62"/>
  <c r="C168" i="61"/>
  <c r="D168" i="61" s="1"/>
  <c r="E168" i="61" s="1"/>
  <c r="F168" i="61" s="1"/>
  <c r="G168" i="61" s="1"/>
  <c r="H168" i="61" s="1"/>
  <c r="I168" i="61" s="1"/>
  <c r="J168" i="61" s="1"/>
  <c r="K168" i="61" s="1"/>
  <c r="L168" i="61" s="1"/>
  <c r="M168" i="61" s="1"/>
  <c r="N168" i="61" s="1"/>
  <c r="O168" i="61" s="1"/>
  <c r="P168" i="61" s="1"/>
  <c r="Q168" i="61" s="1"/>
  <c r="R168" i="61" s="1"/>
  <c r="S168" i="61" s="1"/>
  <c r="T168" i="61" s="1"/>
  <c r="U168" i="61" s="1"/>
  <c r="V168" i="61" s="1"/>
  <c r="W168" i="61" s="1"/>
  <c r="X168" i="61" s="1"/>
  <c r="Y168" i="61" s="1"/>
  <c r="Z168" i="61" s="1"/>
  <c r="AA168" i="61" s="1"/>
  <c r="AB168" i="61" s="1"/>
  <c r="AC168" i="61" s="1"/>
  <c r="AD168" i="61" s="1"/>
  <c r="AE168" i="61" s="1"/>
  <c r="AE169" i="61" s="1"/>
  <c r="AE171" i="61" s="1"/>
  <c r="B163" i="61"/>
  <c r="C160" i="61" s="1"/>
  <c r="E160" i="61" s="1"/>
  <c r="C159" i="61"/>
  <c r="E159" i="61" s="1"/>
  <c r="C155" i="61"/>
  <c r="E155" i="61" s="1"/>
  <c r="C146" i="61"/>
  <c r="E146" i="61" s="1"/>
  <c r="C143" i="61"/>
  <c r="E143" i="61" s="1"/>
  <c r="C139" i="61"/>
  <c r="E139" i="61" s="1"/>
  <c r="AF117" i="61"/>
  <c r="AE117" i="61"/>
  <c r="AD117" i="61"/>
  <c r="AC117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AD104" i="61"/>
  <c r="AD105" i="61" s="1"/>
  <c r="N104" i="61"/>
  <c r="N105" i="61" s="1"/>
  <c r="AF99" i="61"/>
  <c r="AF104" i="61" s="1"/>
  <c r="AF105" i="61" s="1"/>
  <c r="AE99" i="61"/>
  <c r="AE104" i="61" s="1"/>
  <c r="AE105" i="61" s="1"/>
  <c r="AD99" i="61"/>
  <c r="AC99" i="61"/>
  <c r="AC104" i="61" s="1"/>
  <c r="AC105" i="61" s="1"/>
  <c r="AB99" i="61"/>
  <c r="AB104" i="61" s="1"/>
  <c r="AB105" i="61" s="1"/>
  <c r="AA99" i="61"/>
  <c r="AA104" i="61" s="1"/>
  <c r="AA105" i="61" s="1"/>
  <c r="Z99" i="61"/>
  <c r="Z104" i="61" s="1"/>
  <c r="Z105" i="61" s="1"/>
  <c r="Y99" i="61"/>
  <c r="Y104" i="61" s="1"/>
  <c r="Y105" i="61" s="1"/>
  <c r="X99" i="61"/>
  <c r="X104" i="61" s="1"/>
  <c r="X105" i="61" s="1"/>
  <c r="W99" i="61"/>
  <c r="W104" i="61" s="1"/>
  <c r="W105" i="61" s="1"/>
  <c r="V99" i="61"/>
  <c r="V104" i="61" s="1"/>
  <c r="V105" i="61" s="1"/>
  <c r="U99" i="61"/>
  <c r="U104" i="61" s="1"/>
  <c r="U105" i="61" s="1"/>
  <c r="T99" i="61"/>
  <c r="T104" i="61" s="1"/>
  <c r="T105" i="61" s="1"/>
  <c r="S99" i="61"/>
  <c r="S104" i="61" s="1"/>
  <c r="S105" i="61" s="1"/>
  <c r="R99" i="61"/>
  <c r="R104" i="61" s="1"/>
  <c r="R105" i="61" s="1"/>
  <c r="Q99" i="61"/>
  <c r="Q104" i="61" s="1"/>
  <c r="Q105" i="61" s="1"/>
  <c r="P99" i="61"/>
  <c r="P104" i="61" s="1"/>
  <c r="P105" i="61" s="1"/>
  <c r="O99" i="61"/>
  <c r="O104" i="61" s="1"/>
  <c r="O105" i="61" s="1"/>
  <c r="N99" i="61"/>
  <c r="M99" i="61"/>
  <c r="M104" i="61" s="1"/>
  <c r="M105" i="61" s="1"/>
  <c r="L99" i="61"/>
  <c r="L104" i="61" s="1"/>
  <c r="L105" i="61" s="1"/>
  <c r="K99" i="61"/>
  <c r="K104" i="61" s="1"/>
  <c r="K105" i="61" s="1"/>
  <c r="J99" i="61"/>
  <c r="J104" i="61" s="1"/>
  <c r="J105" i="61" s="1"/>
  <c r="I99" i="61"/>
  <c r="I104" i="61" s="1"/>
  <c r="I105" i="61" s="1"/>
  <c r="H99" i="61"/>
  <c r="H104" i="61" s="1"/>
  <c r="H105" i="61" s="1"/>
  <c r="G99" i="61"/>
  <c r="F99" i="61"/>
  <c r="E99" i="61"/>
  <c r="D99" i="61"/>
  <c r="C99" i="61"/>
  <c r="A93" i="61"/>
  <c r="A92" i="61"/>
  <c r="A91" i="61"/>
  <c r="A90" i="61"/>
  <c r="Q84" i="61"/>
  <c r="Q107" i="61" s="1"/>
  <c r="AF83" i="61"/>
  <c r="AF118" i="61" s="1"/>
  <c r="AE83" i="61"/>
  <c r="AD83" i="61"/>
  <c r="AC83" i="61"/>
  <c r="AB83" i="61"/>
  <c r="AA83" i="61"/>
  <c r="Z83" i="61"/>
  <c r="Y83" i="61"/>
  <c r="X83" i="61"/>
  <c r="W83" i="61"/>
  <c r="W118" i="61" s="1"/>
  <c r="V83" i="61"/>
  <c r="U83" i="61"/>
  <c r="T83" i="61"/>
  <c r="T118" i="61" s="1"/>
  <c r="S83" i="61"/>
  <c r="R83" i="61"/>
  <c r="Q83" i="61"/>
  <c r="Q118" i="61" s="1"/>
  <c r="P83" i="61"/>
  <c r="P84" i="61" s="1"/>
  <c r="O83" i="61"/>
  <c r="O118" i="61" s="1"/>
  <c r="N83" i="61"/>
  <c r="N118" i="61" s="1"/>
  <c r="M83" i="61"/>
  <c r="L83" i="61"/>
  <c r="K83" i="61"/>
  <c r="J83" i="61"/>
  <c r="I83" i="61"/>
  <c r="H83" i="61"/>
  <c r="H118" i="61" s="1"/>
  <c r="G83" i="61"/>
  <c r="F83" i="61"/>
  <c r="E83" i="61"/>
  <c r="D83" i="61"/>
  <c r="C83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8" i="61"/>
  <c r="AF66" i="61"/>
  <c r="AE66" i="61"/>
  <c r="AD66" i="61"/>
  <c r="AC66" i="61"/>
  <c r="AC84" i="61" s="1"/>
  <c r="AC107" i="61" s="1"/>
  <c r="AB66" i="61"/>
  <c r="AB84" i="61" s="1"/>
  <c r="AA66" i="61"/>
  <c r="Z66" i="61"/>
  <c r="Y66" i="61"/>
  <c r="X66" i="61"/>
  <c r="W66" i="61"/>
  <c r="V66" i="61"/>
  <c r="U66" i="61"/>
  <c r="T66" i="61"/>
  <c r="T84" i="61" s="1"/>
  <c r="T107" i="61" s="1"/>
  <c r="S66" i="61"/>
  <c r="R66" i="61"/>
  <c r="Q66" i="61"/>
  <c r="Q116" i="61" s="1"/>
  <c r="P66" i="61"/>
  <c r="O66" i="61"/>
  <c r="N66" i="61"/>
  <c r="N116" i="61" s="1"/>
  <c r="M66" i="61"/>
  <c r="L66" i="61"/>
  <c r="K66" i="61"/>
  <c r="J66" i="61"/>
  <c r="I66" i="61"/>
  <c r="H66" i="61"/>
  <c r="G66" i="61"/>
  <c r="F66" i="61"/>
  <c r="E66" i="61"/>
  <c r="D66" i="61"/>
  <c r="D84" i="61" s="1"/>
  <c r="C66" i="61"/>
  <c r="B65" i="61"/>
  <c r="B64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AF41" i="61"/>
  <c r="AE41" i="61"/>
  <c r="AD41" i="61"/>
  <c r="AC41" i="61"/>
  <c r="AB41" i="61"/>
  <c r="AA41" i="61"/>
  <c r="Z41" i="61"/>
  <c r="Z118" i="61" s="1"/>
  <c r="Y41" i="61"/>
  <c r="X41" i="61"/>
  <c r="W41" i="61"/>
  <c r="V41" i="61"/>
  <c r="U41" i="61"/>
  <c r="T41" i="61"/>
  <c r="T42" i="61" s="1"/>
  <c r="S41" i="61"/>
  <c r="R41" i="61"/>
  <c r="Q41" i="61"/>
  <c r="P41" i="61"/>
  <c r="P42" i="61" s="1"/>
  <c r="O41" i="61"/>
  <c r="N41" i="61"/>
  <c r="M41" i="61"/>
  <c r="L41" i="61"/>
  <c r="L42" i="61" s="1"/>
  <c r="K41" i="61"/>
  <c r="J41" i="61"/>
  <c r="I41" i="61"/>
  <c r="H41" i="61"/>
  <c r="G41" i="61"/>
  <c r="F41" i="61"/>
  <c r="E41" i="61"/>
  <c r="D41" i="61"/>
  <c r="D42" i="61" s="1"/>
  <c r="C41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AF24" i="61"/>
  <c r="AF42" i="61" s="1"/>
  <c r="AE24" i="61"/>
  <c r="AE42" i="61" s="1"/>
  <c r="AD24" i="61"/>
  <c r="AD42" i="61" s="1"/>
  <c r="AC24" i="61"/>
  <c r="AB24" i="61"/>
  <c r="AA24" i="61"/>
  <c r="Z24" i="61"/>
  <c r="Y24" i="61"/>
  <c r="Y42" i="61" s="1"/>
  <c r="X24" i="61"/>
  <c r="W24" i="61"/>
  <c r="W116" i="61" s="1"/>
  <c r="V24" i="61"/>
  <c r="U24" i="61"/>
  <c r="U42" i="61" s="1"/>
  <c r="T24" i="61"/>
  <c r="S24" i="61"/>
  <c r="S42" i="61" s="1"/>
  <c r="R24" i="61"/>
  <c r="Q24" i="61"/>
  <c r="Q42" i="61" s="1"/>
  <c r="P24" i="61"/>
  <c r="P116" i="61" s="1"/>
  <c r="O24" i="61"/>
  <c r="N24" i="61"/>
  <c r="M24" i="61"/>
  <c r="M42" i="61" s="1"/>
  <c r="L24" i="61"/>
  <c r="K24" i="61"/>
  <c r="K116" i="61" s="1"/>
  <c r="J24" i="61"/>
  <c r="I24" i="61"/>
  <c r="I42" i="61" s="1"/>
  <c r="H24" i="61"/>
  <c r="H42" i="61" s="1"/>
  <c r="G24" i="61"/>
  <c r="G42" i="61" s="1"/>
  <c r="F24" i="61"/>
  <c r="F42" i="61" s="1"/>
  <c r="E24" i="61"/>
  <c r="E42" i="61" s="1"/>
  <c r="D24" i="61"/>
  <c r="C24" i="61"/>
  <c r="B8" i="61"/>
  <c r="C168" i="60"/>
  <c r="D168" i="60" s="1"/>
  <c r="E168" i="60" s="1"/>
  <c r="F168" i="60" s="1"/>
  <c r="G168" i="60" s="1"/>
  <c r="H168" i="60" s="1"/>
  <c r="I168" i="60" s="1"/>
  <c r="J168" i="60" s="1"/>
  <c r="K168" i="60" s="1"/>
  <c r="L168" i="60" s="1"/>
  <c r="M168" i="60" s="1"/>
  <c r="N168" i="60" s="1"/>
  <c r="O168" i="60" s="1"/>
  <c r="P168" i="60" s="1"/>
  <c r="Q168" i="60" s="1"/>
  <c r="R168" i="60" s="1"/>
  <c r="S168" i="60" s="1"/>
  <c r="T168" i="60" s="1"/>
  <c r="U168" i="60" s="1"/>
  <c r="V168" i="60" s="1"/>
  <c r="W168" i="60" s="1"/>
  <c r="X168" i="60" s="1"/>
  <c r="Y168" i="60" s="1"/>
  <c r="Z168" i="60" s="1"/>
  <c r="AA168" i="60" s="1"/>
  <c r="AB168" i="60" s="1"/>
  <c r="AC168" i="60" s="1"/>
  <c r="AD168" i="60" s="1"/>
  <c r="AE168" i="60" s="1"/>
  <c r="AE169" i="60" s="1"/>
  <c r="AE171" i="60" s="1"/>
  <c r="B163" i="60"/>
  <c r="C151" i="60"/>
  <c r="E151" i="60" s="1"/>
  <c r="C132" i="60"/>
  <c r="E132" i="60" s="1"/>
  <c r="E163" i="60" s="1"/>
  <c r="AF117" i="60"/>
  <c r="AE117" i="60"/>
  <c r="AD117" i="60"/>
  <c r="AC117" i="60"/>
  <c r="AB117" i="60"/>
  <c r="AA117" i="60"/>
  <c r="Z117" i="60"/>
  <c r="Y117" i="60"/>
  <c r="X117" i="60"/>
  <c r="W117" i="60"/>
  <c r="V117" i="60"/>
  <c r="U117" i="60"/>
  <c r="T117" i="60"/>
  <c r="S117" i="60"/>
  <c r="R117" i="60"/>
  <c r="Q117" i="60"/>
  <c r="P117" i="60"/>
  <c r="O117" i="60"/>
  <c r="N117" i="60"/>
  <c r="M117" i="60"/>
  <c r="L117" i="60"/>
  <c r="K117" i="60"/>
  <c r="J117" i="60"/>
  <c r="I117" i="60"/>
  <c r="H117" i="60"/>
  <c r="G117" i="60"/>
  <c r="F117" i="60"/>
  <c r="E117" i="60"/>
  <c r="D117" i="60"/>
  <c r="C117" i="60"/>
  <c r="AD104" i="60"/>
  <c r="AD105" i="60" s="1"/>
  <c r="AA104" i="60"/>
  <c r="AA105" i="60" s="1"/>
  <c r="R104" i="60"/>
  <c r="R105" i="60" s="1"/>
  <c r="N104" i="60"/>
  <c r="N105" i="60" s="1"/>
  <c r="AF99" i="60"/>
  <c r="AF104" i="60" s="1"/>
  <c r="AF105" i="60" s="1"/>
  <c r="AE99" i="60"/>
  <c r="AE104" i="60" s="1"/>
  <c r="AE105" i="60" s="1"/>
  <c r="AD99" i="60"/>
  <c r="AC99" i="60"/>
  <c r="AC104" i="60" s="1"/>
  <c r="AC105" i="60" s="1"/>
  <c r="AB99" i="60"/>
  <c r="AB104" i="60" s="1"/>
  <c r="AB105" i="60" s="1"/>
  <c r="AA99" i="60"/>
  <c r="Z99" i="60"/>
  <c r="Z104" i="60" s="1"/>
  <c r="Z105" i="60" s="1"/>
  <c r="Y99" i="60"/>
  <c r="Y104" i="60" s="1"/>
  <c r="Y105" i="60" s="1"/>
  <c r="X99" i="60"/>
  <c r="X104" i="60" s="1"/>
  <c r="X105" i="60" s="1"/>
  <c r="W99" i="60"/>
  <c r="W104" i="60" s="1"/>
  <c r="W105" i="60" s="1"/>
  <c r="V99" i="60"/>
  <c r="V104" i="60" s="1"/>
  <c r="V105" i="60" s="1"/>
  <c r="U99" i="60"/>
  <c r="U104" i="60" s="1"/>
  <c r="U105" i="60" s="1"/>
  <c r="T99" i="60"/>
  <c r="T104" i="60" s="1"/>
  <c r="T105" i="60" s="1"/>
  <c r="S99" i="60"/>
  <c r="S104" i="60" s="1"/>
  <c r="S105" i="60" s="1"/>
  <c r="R99" i="60"/>
  <c r="Q99" i="60"/>
  <c r="Q104" i="60" s="1"/>
  <c r="Q105" i="60" s="1"/>
  <c r="P99" i="60"/>
  <c r="P104" i="60" s="1"/>
  <c r="P105" i="60" s="1"/>
  <c r="O99" i="60"/>
  <c r="O104" i="60" s="1"/>
  <c r="O105" i="60" s="1"/>
  <c r="N99" i="60"/>
  <c r="M99" i="60"/>
  <c r="M104" i="60" s="1"/>
  <c r="M105" i="60" s="1"/>
  <c r="L99" i="60"/>
  <c r="L104" i="60" s="1"/>
  <c r="L105" i="60" s="1"/>
  <c r="K99" i="60"/>
  <c r="K104" i="60" s="1"/>
  <c r="K105" i="60" s="1"/>
  <c r="J99" i="60"/>
  <c r="J104" i="60" s="1"/>
  <c r="J105" i="60" s="1"/>
  <c r="I99" i="60"/>
  <c r="I104" i="60" s="1"/>
  <c r="I105" i="60" s="1"/>
  <c r="H99" i="60"/>
  <c r="H104" i="60" s="1"/>
  <c r="H105" i="60" s="1"/>
  <c r="G99" i="60"/>
  <c r="F99" i="60"/>
  <c r="E99" i="60"/>
  <c r="D99" i="60"/>
  <c r="C99" i="60"/>
  <c r="A93" i="60"/>
  <c r="A92" i="60"/>
  <c r="A91" i="60"/>
  <c r="A90" i="60"/>
  <c r="AF83" i="60"/>
  <c r="AE83" i="60"/>
  <c r="AE118" i="60" s="1"/>
  <c r="AD83" i="60"/>
  <c r="AC83" i="60"/>
  <c r="AC118" i="60" s="1"/>
  <c r="AB83" i="60"/>
  <c r="AA83" i="60"/>
  <c r="AA118" i="60" s="1"/>
  <c r="Z83" i="60"/>
  <c r="Y83" i="60"/>
  <c r="Y84" i="60" s="1"/>
  <c r="Y107" i="60" s="1"/>
  <c r="X83" i="60"/>
  <c r="W83" i="60"/>
  <c r="V83" i="60"/>
  <c r="U83" i="60"/>
  <c r="T83" i="60"/>
  <c r="S83" i="60"/>
  <c r="S118" i="60" s="1"/>
  <c r="R83" i="60"/>
  <c r="Q83" i="60"/>
  <c r="P83" i="60"/>
  <c r="O83" i="60"/>
  <c r="O118" i="60" s="1"/>
  <c r="N83" i="60"/>
  <c r="M83" i="60"/>
  <c r="L83" i="60"/>
  <c r="K83" i="60"/>
  <c r="J83" i="60"/>
  <c r="I83" i="60"/>
  <c r="H83" i="60"/>
  <c r="G83" i="60"/>
  <c r="G118" i="60" s="1"/>
  <c r="F83" i="60"/>
  <c r="E83" i="60"/>
  <c r="E118" i="60" s="1"/>
  <c r="D83" i="60"/>
  <c r="C83" i="60"/>
  <c r="B82" i="60"/>
  <c r="B81" i="60"/>
  <c r="B80" i="60"/>
  <c r="B79" i="60"/>
  <c r="B78" i="60"/>
  <c r="B77" i="60"/>
  <c r="B76" i="60"/>
  <c r="B75" i="60"/>
  <c r="B74" i="60"/>
  <c r="B73" i="60"/>
  <c r="B72" i="60"/>
  <c r="B71" i="60"/>
  <c r="B70" i="60"/>
  <c r="B69" i="60"/>
  <c r="B68" i="60"/>
  <c r="AF66" i="60"/>
  <c r="AE66" i="60"/>
  <c r="AD66" i="60"/>
  <c r="AC66" i="60"/>
  <c r="AB66" i="60"/>
  <c r="AB84" i="60" s="1"/>
  <c r="AB107" i="60" s="1"/>
  <c r="AA66" i="60"/>
  <c r="Z66" i="60"/>
  <c r="Z84" i="60" s="1"/>
  <c r="Z107" i="60" s="1"/>
  <c r="Y66" i="60"/>
  <c r="X66" i="60"/>
  <c r="W66" i="60"/>
  <c r="V66" i="60"/>
  <c r="U66" i="60"/>
  <c r="T66" i="60"/>
  <c r="S66" i="60"/>
  <c r="R66" i="60"/>
  <c r="Q66" i="60"/>
  <c r="P66" i="60"/>
  <c r="P116" i="60" s="1"/>
  <c r="O66" i="60"/>
  <c r="N66" i="60"/>
  <c r="M66" i="60"/>
  <c r="L66" i="60"/>
  <c r="L116" i="60" s="1"/>
  <c r="K66" i="60"/>
  <c r="J66" i="60"/>
  <c r="J116" i="60" s="1"/>
  <c r="I66" i="60"/>
  <c r="H66" i="60"/>
  <c r="G66" i="60"/>
  <c r="F66" i="60"/>
  <c r="E66" i="60"/>
  <c r="D66" i="60"/>
  <c r="C66" i="60"/>
  <c r="B65" i="60"/>
  <c r="B64" i="60"/>
  <c r="B63" i="60"/>
  <c r="B62" i="60"/>
  <c r="B61" i="60"/>
  <c r="B60" i="60"/>
  <c r="B59" i="60"/>
  <c r="B58" i="60"/>
  <c r="B57" i="60"/>
  <c r="B56" i="60"/>
  <c r="B55" i="60"/>
  <c r="B54" i="60"/>
  <c r="B53" i="60"/>
  <c r="B52" i="60"/>
  <c r="B51" i="60"/>
  <c r="B50" i="60"/>
  <c r="R42" i="60"/>
  <c r="AF41" i="60"/>
  <c r="AE41" i="60"/>
  <c r="AD41" i="60"/>
  <c r="AC41" i="60"/>
  <c r="AB41" i="60"/>
  <c r="AA41" i="60"/>
  <c r="Z41" i="60"/>
  <c r="Y41" i="60"/>
  <c r="X41" i="60"/>
  <c r="W41" i="60"/>
  <c r="V41" i="60"/>
  <c r="V118" i="60" s="1"/>
  <c r="U41" i="60"/>
  <c r="T41" i="60"/>
  <c r="S41" i="60"/>
  <c r="R41" i="60"/>
  <c r="Q41" i="60"/>
  <c r="P41" i="60"/>
  <c r="P42" i="60" s="1"/>
  <c r="O41" i="60"/>
  <c r="N41" i="60"/>
  <c r="N118" i="60" s="1"/>
  <c r="M41" i="60"/>
  <c r="L41" i="60"/>
  <c r="K41" i="60"/>
  <c r="J41" i="60"/>
  <c r="I41" i="60"/>
  <c r="H41" i="60"/>
  <c r="G41" i="60"/>
  <c r="F41" i="60"/>
  <c r="F42" i="60" s="1"/>
  <c r="E41" i="60"/>
  <c r="D41" i="60"/>
  <c r="C41" i="60"/>
  <c r="B40" i="60"/>
  <c r="B39" i="60"/>
  <c r="B38" i="60"/>
  <c r="B37" i="60"/>
  <c r="B36" i="60"/>
  <c r="B35" i="60"/>
  <c r="B34" i="60"/>
  <c r="B33" i="60"/>
  <c r="B32" i="60"/>
  <c r="B31" i="60"/>
  <c r="B30" i="60"/>
  <c r="B29" i="60"/>
  <c r="B28" i="60"/>
  <c r="B27" i="60"/>
  <c r="B26" i="60"/>
  <c r="AF24" i="60"/>
  <c r="AF42" i="60" s="1"/>
  <c r="AE24" i="60"/>
  <c r="AD24" i="60"/>
  <c r="AC24" i="60"/>
  <c r="AB24" i="60"/>
  <c r="AA24" i="60"/>
  <c r="Z24" i="60"/>
  <c r="Y24" i="60"/>
  <c r="X24" i="60"/>
  <c r="X42" i="60" s="1"/>
  <c r="W24" i="60"/>
  <c r="V24" i="60"/>
  <c r="U24" i="60"/>
  <c r="T24" i="60"/>
  <c r="T42" i="60" s="1"/>
  <c r="S24" i="60"/>
  <c r="S42" i="60" s="1"/>
  <c r="R24" i="60"/>
  <c r="Q24" i="60"/>
  <c r="Q42" i="60" s="1"/>
  <c r="P24" i="60"/>
  <c r="O24" i="60"/>
  <c r="N24" i="60"/>
  <c r="M24" i="60"/>
  <c r="M116" i="60" s="1"/>
  <c r="L24" i="60"/>
  <c r="L42" i="60" s="1"/>
  <c r="K24" i="60"/>
  <c r="K116" i="60" s="1"/>
  <c r="J24" i="60"/>
  <c r="I24" i="60"/>
  <c r="I42" i="60" s="1"/>
  <c r="H24" i="60"/>
  <c r="H42" i="60" s="1"/>
  <c r="G24" i="60"/>
  <c r="F24" i="60"/>
  <c r="E24" i="60"/>
  <c r="D24" i="60"/>
  <c r="C24" i="60"/>
  <c r="B8" i="60"/>
  <c r="C168" i="59"/>
  <c r="D168" i="59" s="1"/>
  <c r="E168" i="59" s="1"/>
  <c r="F168" i="59" s="1"/>
  <c r="G168" i="59" s="1"/>
  <c r="H168" i="59" s="1"/>
  <c r="I168" i="59" s="1"/>
  <c r="J168" i="59" s="1"/>
  <c r="K168" i="59" s="1"/>
  <c r="L168" i="59" s="1"/>
  <c r="M168" i="59" s="1"/>
  <c r="N168" i="59" s="1"/>
  <c r="O168" i="59" s="1"/>
  <c r="P168" i="59" s="1"/>
  <c r="Q168" i="59" s="1"/>
  <c r="R168" i="59" s="1"/>
  <c r="S168" i="59" s="1"/>
  <c r="T168" i="59" s="1"/>
  <c r="U168" i="59" s="1"/>
  <c r="V168" i="59" s="1"/>
  <c r="W168" i="59" s="1"/>
  <c r="X168" i="59" s="1"/>
  <c r="Y168" i="59" s="1"/>
  <c r="Z168" i="59" s="1"/>
  <c r="AA168" i="59" s="1"/>
  <c r="AB168" i="59" s="1"/>
  <c r="AC168" i="59" s="1"/>
  <c r="AD168" i="59" s="1"/>
  <c r="AE168" i="59" s="1"/>
  <c r="AE169" i="59" s="1"/>
  <c r="AE171" i="59" s="1"/>
  <c r="B163" i="59"/>
  <c r="C161" i="59" s="1"/>
  <c r="E161" i="59" s="1"/>
  <c r="C152" i="59"/>
  <c r="E152" i="59" s="1"/>
  <c r="C134" i="59"/>
  <c r="E134" i="59" s="1"/>
  <c r="AF117" i="59"/>
  <c r="AE117" i="59"/>
  <c r="AD117" i="59"/>
  <c r="AC117" i="59"/>
  <c r="AB117" i="59"/>
  <c r="AA117" i="59"/>
  <c r="Z117" i="59"/>
  <c r="Y117" i="59"/>
  <c r="X117" i="59"/>
  <c r="W117" i="59"/>
  <c r="V117" i="59"/>
  <c r="U117" i="59"/>
  <c r="T117" i="59"/>
  <c r="S117" i="59"/>
  <c r="R117" i="59"/>
  <c r="Q117" i="59"/>
  <c r="P117" i="59"/>
  <c r="O117" i="59"/>
  <c r="N117" i="59"/>
  <c r="M117" i="59"/>
  <c r="L117" i="59"/>
  <c r="K117" i="59"/>
  <c r="J117" i="59"/>
  <c r="I117" i="59"/>
  <c r="H117" i="59"/>
  <c r="G117" i="59"/>
  <c r="F117" i="59"/>
  <c r="E117" i="59"/>
  <c r="D117" i="59"/>
  <c r="C117" i="59"/>
  <c r="M116" i="59"/>
  <c r="X104" i="59"/>
  <c r="X105" i="59" s="1"/>
  <c r="Q104" i="59"/>
  <c r="Q105" i="59" s="1"/>
  <c r="P104" i="59"/>
  <c r="P105" i="59" s="1"/>
  <c r="AF99" i="59"/>
  <c r="AF104" i="59" s="1"/>
  <c r="AF105" i="59" s="1"/>
  <c r="AE99" i="59"/>
  <c r="AE104" i="59" s="1"/>
  <c r="AE105" i="59" s="1"/>
  <c r="AD99" i="59"/>
  <c r="AD104" i="59" s="1"/>
  <c r="AD105" i="59" s="1"/>
  <c r="AC99" i="59"/>
  <c r="AC104" i="59" s="1"/>
  <c r="AC105" i="59" s="1"/>
  <c r="AB99" i="59"/>
  <c r="AB104" i="59" s="1"/>
  <c r="AB105" i="59" s="1"/>
  <c r="AA99" i="59"/>
  <c r="AA104" i="59" s="1"/>
  <c r="AA105" i="59" s="1"/>
  <c r="Z99" i="59"/>
  <c r="Z104" i="59" s="1"/>
  <c r="Z105" i="59" s="1"/>
  <c r="Y99" i="59"/>
  <c r="Y104" i="59" s="1"/>
  <c r="Y105" i="59" s="1"/>
  <c r="X99" i="59"/>
  <c r="W99" i="59"/>
  <c r="W104" i="59" s="1"/>
  <c r="W105" i="59" s="1"/>
  <c r="V99" i="59"/>
  <c r="V104" i="59" s="1"/>
  <c r="V105" i="59" s="1"/>
  <c r="U99" i="59"/>
  <c r="U104" i="59" s="1"/>
  <c r="U105" i="59" s="1"/>
  <c r="T99" i="59"/>
  <c r="T104" i="59" s="1"/>
  <c r="T105" i="59" s="1"/>
  <c r="S99" i="59"/>
  <c r="S104" i="59" s="1"/>
  <c r="S105" i="59" s="1"/>
  <c r="R99" i="59"/>
  <c r="R104" i="59" s="1"/>
  <c r="R105" i="59" s="1"/>
  <c r="Q99" i="59"/>
  <c r="P99" i="59"/>
  <c r="O99" i="59"/>
  <c r="O104" i="59" s="1"/>
  <c r="O105" i="59" s="1"/>
  <c r="N99" i="59"/>
  <c r="N104" i="59" s="1"/>
  <c r="N105" i="59" s="1"/>
  <c r="M99" i="59"/>
  <c r="M104" i="59" s="1"/>
  <c r="M105" i="59" s="1"/>
  <c r="L99" i="59"/>
  <c r="L104" i="59" s="1"/>
  <c r="L105" i="59" s="1"/>
  <c r="K99" i="59"/>
  <c r="K104" i="59" s="1"/>
  <c r="K105" i="59" s="1"/>
  <c r="J99" i="59"/>
  <c r="J104" i="59" s="1"/>
  <c r="J105" i="59" s="1"/>
  <c r="I99" i="59"/>
  <c r="I104" i="59" s="1"/>
  <c r="I105" i="59" s="1"/>
  <c r="H99" i="59"/>
  <c r="H104" i="59" s="1"/>
  <c r="H105" i="59" s="1"/>
  <c r="G99" i="59"/>
  <c r="F99" i="59"/>
  <c r="E99" i="59"/>
  <c r="D99" i="59"/>
  <c r="C99" i="59"/>
  <c r="A93" i="59"/>
  <c r="A92" i="59"/>
  <c r="A91" i="59"/>
  <c r="A90" i="59"/>
  <c r="AF83" i="59"/>
  <c r="AE83" i="59"/>
  <c r="AD83" i="59"/>
  <c r="AC83" i="59"/>
  <c r="AB83" i="59"/>
  <c r="AA83" i="59"/>
  <c r="AA118" i="59" s="1"/>
  <c r="Z83" i="59"/>
  <c r="Y83" i="59"/>
  <c r="X83" i="59"/>
  <c r="W83" i="59"/>
  <c r="V83" i="59"/>
  <c r="U83" i="59"/>
  <c r="T83" i="59"/>
  <c r="T118" i="59" s="1"/>
  <c r="S83" i="59"/>
  <c r="R83" i="59"/>
  <c r="Q83" i="59"/>
  <c r="Q84" i="59" s="1"/>
  <c r="P83" i="59"/>
  <c r="O83" i="59"/>
  <c r="N83" i="59"/>
  <c r="N118" i="59" s="1"/>
  <c r="M83" i="59"/>
  <c r="L83" i="59"/>
  <c r="K83" i="59"/>
  <c r="K118" i="59" s="1"/>
  <c r="J83" i="59"/>
  <c r="I83" i="59"/>
  <c r="I118" i="59" s="1"/>
  <c r="H83" i="59"/>
  <c r="G83" i="59"/>
  <c r="F83" i="59"/>
  <c r="E83" i="59"/>
  <c r="D83" i="59"/>
  <c r="C83" i="59"/>
  <c r="C118" i="59" s="1"/>
  <c r="B82" i="59"/>
  <c r="B81" i="59"/>
  <c r="B80" i="59"/>
  <c r="B79" i="59"/>
  <c r="B78" i="59"/>
  <c r="B77" i="59"/>
  <c r="B76" i="59"/>
  <c r="B75" i="59"/>
  <c r="B74" i="59"/>
  <c r="B73" i="59"/>
  <c r="B72" i="59"/>
  <c r="B71" i="59"/>
  <c r="B70" i="59"/>
  <c r="B69" i="59"/>
  <c r="B68" i="59"/>
  <c r="AF66" i="59"/>
  <c r="AE66" i="59"/>
  <c r="AD66" i="59"/>
  <c r="AC66" i="59"/>
  <c r="AC84" i="59" s="1"/>
  <c r="AB66" i="59"/>
  <c r="AB84" i="59" s="1"/>
  <c r="AA66" i="59"/>
  <c r="Z66" i="59"/>
  <c r="Y66" i="59"/>
  <c r="Y84" i="59" s="1"/>
  <c r="X66" i="59"/>
  <c r="X116" i="59" s="1"/>
  <c r="W66" i="59"/>
  <c r="W84" i="59" s="1"/>
  <c r="W107" i="59" s="1"/>
  <c r="V66" i="59"/>
  <c r="V116" i="59" s="1"/>
  <c r="U66" i="59"/>
  <c r="T66" i="59"/>
  <c r="S66" i="59"/>
  <c r="R66" i="59"/>
  <c r="R84" i="59" s="1"/>
  <c r="Q66" i="59"/>
  <c r="Q116" i="59" s="1"/>
  <c r="P66" i="59"/>
  <c r="O66" i="59"/>
  <c r="N66" i="59"/>
  <c r="M66" i="59"/>
  <c r="L66" i="59"/>
  <c r="K66" i="59"/>
  <c r="J66" i="59"/>
  <c r="I66" i="59"/>
  <c r="H66" i="59"/>
  <c r="H116" i="59" s="1"/>
  <c r="G66" i="59"/>
  <c r="F66" i="59"/>
  <c r="E66" i="59"/>
  <c r="D66" i="59"/>
  <c r="D84" i="59" s="1"/>
  <c r="C66" i="59"/>
  <c r="B65" i="59"/>
  <c r="B64" i="59"/>
  <c r="B63" i="59"/>
  <c r="B62" i="59"/>
  <c r="B61" i="59"/>
  <c r="B60" i="59"/>
  <c r="B59" i="59"/>
  <c r="B58" i="59"/>
  <c r="B57" i="59"/>
  <c r="B56" i="59"/>
  <c r="B55" i="59"/>
  <c r="B54" i="59"/>
  <c r="B53" i="59"/>
  <c r="B52" i="59"/>
  <c r="B51" i="59"/>
  <c r="B50" i="59"/>
  <c r="Q42" i="59"/>
  <c r="E42" i="59"/>
  <c r="AF41" i="59"/>
  <c r="AE41" i="59"/>
  <c r="AD41" i="59"/>
  <c r="AD42" i="59" s="1"/>
  <c r="AC41" i="59"/>
  <c r="AB41" i="59"/>
  <c r="AB118" i="59" s="1"/>
  <c r="AA41" i="59"/>
  <c r="Z41" i="59"/>
  <c r="Y41" i="59"/>
  <c r="X41" i="59"/>
  <c r="W41" i="59"/>
  <c r="V41" i="59"/>
  <c r="U41" i="59"/>
  <c r="T41" i="59"/>
  <c r="S41" i="59"/>
  <c r="R41" i="59"/>
  <c r="Q41" i="59"/>
  <c r="P41" i="59"/>
  <c r="P118" i="59" s="1"/>
  <c r="O41" i="59"/>
  <c r="N41" i="59"/>
  <c r="M41" i="59"/>
  <c r="L41" i="59"/>
  <c r="K41" i="59"/>
  <c r="J41" i="59"/>
  <c r="I41" i="59"/>
  <c r="H41" i="59"/>
  <c r="G41" i="59"/>
  <c r="F41" i="59"/>
  <c r="F42" i="59" s="1"/>
  <c r="E41" i="59"/>
  <c r="D41" i="59"/>
  <c r="D118" i="59" s="1"/>
  <c r="C41" i="59"/>
  <c r="B40" i="59"/>
  <c r="B39" i="59"/>
  <c r="B38" i="59"/>
  <c r="B37" i="59"/>
  <c r="B36" i="59"/>
  <c r="B35" i="59"/>
  <c r="B34" i="59"/>
  <c r="B33" i="59"/>
  <c r="B32" i="59"/>
  <c r="B31" i="59"/>
  <c r="B30" i="59"/>
  <c r="B29" i="59"/>
  <c r="B28" i="59"/>
  <c r="B27" i="59"/>
  <c r="B26" i="59"/>
  <c r="AF24" i="59"/>
  <c r="AF42" i="59" s="1"/>
  <c r="AE24" i="59"/>
  <c r="AD24" i="59"/>
  <c r="AC24" i="59"/>
  <c r="AC42" i="59" s="1"/>
  <c r="AB24" i="59"/>
  <c r="AA24" i="59"/>
  <c r="AA42" i="59" s="1"/>
  <c r="Z24" i="59"/>
  <c r="Z116" i="59" s="1"/>
  <c r="Y24" i="59"/>
  <c r="Y42" i="59" s="1"/>
  <c r="X24" i="59"/>
  <c r="W24" i="59"/>
  <c r="V24" i="59"/>
  <c r="U24" i="59"/>
  <c r="T24" i="59"/>
  <c r="T42" i="59" s="1"/>
  <c r="S24" i="59"/>
  <c r="S42" i="59" s="1"/>
  <c r="R24" i="59"/>
  <c r="Q24" i="59"/>
  <c r="P24" i="59"/>
  <c r="O24" i="59"/>
  <c r="N24" i="59"/>
  <c r="N116" i="59" s="1"/>
  <c r="M24" i="59"/>
  <c r="L24" i="59"/>
  <c r="K24" i="59"/>
  <c r="K42" i="59" s="1"/>
  <c r="J24" i="59"/>
  <c r="I24" i="59"/>
  <c r="I42" i="59" s="1"/>
  <c r="H24" i="59"/>
  <c r="H42" i="59" s="1"/>
  <c r="G24" i="59"/>
  <c r="F24" i="59"/>
  <c r="E24" i="59"/>
  <c r="D24" i="59"/>
  <c r="C24" i="59"/>
  <c r="C42" i="59" s="1"/>
  <c r="B8" i="59"/>
  <c r="D168" i="58"/>
  <c r="E168" i="58" s="1"/>
  <c r="F168" i="58" s="1"/>
  <c r="G168" i="58" s="1"/>
  <c r="H168" i="58" s="1"/>
  <c r="I168" i="58" s="1"/>
  <c r="J168" i="58" s="1"/>
  <c r="K168" i="58" s="1"/>
  <c r="L168" i="58" s="1"/>
  <c r="M168" i="58" s="1"/>
  <c r="N168" i="58" s="1"/>
  <c r="O168" i="58" s="1"/>
  <c r="P168" i="58" s="1"/>
  <c r="Q168" i="58" s="1"/>
  <c r="R168" i="58" s="1"/>
  <c r="S168" i="58" s="1"/>
  <c r="T168" i="58" s="1"/>
  <c r="U168" i="58" s="1"/>
  <c r="V168" i="58" s="1"/>
  <c r="W168" i="58" s="1"/>
  <c r="X168" i="58" s="1"/>
  <c r="Y168" i="58" s="1"/>
  <c r="Z168" i="58" s="1"/>
  <c r="AA168" i="58" s="1"/>
  <c r="AB168" i="58" s="1"/>
  <c r="AC168" i="58" s="1"/>
  <c r="AD168" i="58" s="1"/>
  <c r="AE168" i="58" s="1"/>
  <c r="AE169" i="58" s="1"/>
  <c r="AE171" i="58" s="1"/>
  <c r="C168" i="58"/>
  <c r="B163" i="58"/>
  <c r="C161" i="58" s="1"/>
  <c r="E161" i="58" s="1"/>
  <c r="C162" i="58"/>
  <c r="E162" i="58" s="1"/>
  <c r="C159" i="58"/>
  <c r="E159" i="58" s="1"/>
  <c r="C157" i="58"/>
  <c r="E157" i="58" s="1"/>
  <c r="C152" i="58"/>
  <c r="E152" i="58" s="1"/>
  <c r="C151" i="58"/>
  <c r="E151" i="58" s="1"/>
  <c r="C150" i="58"/>
  <c r="E150" i="58" s="1"/>
  <c r="C148" i="58"/>
  <c r="E148" i="58" s="1"/>
  <c r="C146" i="58"/>
  <c r="E146" i="58" s="1"/>
  <c r="C145" i="58"/>
  <c r="E145" i="58" s="1"/>
  <c r="C144" i="58"/>
  <c r="E144" i="58" s="1"/>
  <c r="C141" i="58"/>
  <c r="E141" i="58" s="1"/>
  <c r="C140" i="58"/>
  <c r="E140" i="58" s="1"/>
  <c r="C139" i="58"/>
  <c r="E139" i="58" s="1"/>
  <c r="C138" i="58"/>
  <c r="E138" i="58" s="1"/>
  <c r="C137" i="58"/>
  <c r="E137" i="58" s="1"/>
  <c r="C134" i="58"/>
  <c r="E134" i="58" s="1"/>
  <c r="C133" i="58"/>
  <c r="E133" i="58" s="1"/>
  <c r="C132" i="58"/>
  <c r="E132" i="58" s="1"/>
  <c r="E163" i="58" s="1"/>
  <c r="AF166" i="58" s="1"/>
  <c r="AF117" i="58"/>
  <c r="AE117" i="58"/>
  <c r="AD117" i="58"/>
  <c r="AC117" i="58"/>
  <c r="AB117" i="58"/>
  <c r="AA117" i="58"/>
  <c r="Z117" i="58"/>
  <c r="Y117" i="58"/>
  <c r="X117" i="58"/>
  <c r="W117" i="58"/>
  <c r="V117" i="58"/>
  <c r="U117" i="58"/>
  <c r="T117" i="58"/>
  <c r="S117" i="58"/>
  <c r="R117" i="58"/>
  <c r="Q117" i="58"/>
  <c r="P117" i="58"/>
  <c r="O117" i="58"/>
  <c r="N117" i="58"/>
  <c r="M117" i="58"/>
  <c r="L117" i="58"/>
  <c r="K117" i="58"/>
  <c r="J117" i="58"/>
  <c r="I117" i="58"/>
  <c r="H117" i="58"/>
  <c r="G117" i="58"/>
  <c r="F117" i="58"/>
  <c r="E117" i="58"/>
  <c r="D117" i="58"/>
  <c r="C117" i="58"/>
  <c r="X104" i="58"/>
  <c r="X105" i="58" s="1"/>
  <c r="N104" i="58"/>
  <c r="N105" i="58" s="1"/>
  <c r="L104" i="58"/>
  <c r="L105" i="58" s="1"/>
  <c r="AF99" i="58"/>
  <c r="AF104" i="58" s="1"/>
  <c r="AF105" i="58" s="1"/>
  <c r="AE99" i="58"/>
  <c r="AE104" i="58" s="1"/>
  <c r="AE105" i="58" s="1"/>
  <c r="AD99" i="58"/>
  <c r="AD104" i="58" s="1"/>
  <c r="AD105" i="58" s="1"/>
  <c r="AC99" i="58"/>
  <c r="AC104" i="58" s="1"/>
  <c r="AC105" i="58" s="1"/>
  <c r="AB99" i="58"/>
  <c r="AB104" i="58" s="1"/>
  <c r="AB105" i="58" s="1"/>
  <c r="AA99" i="58"/>
  <c r="AA104" i="58" s="1"/>
  <c r="AA105" i="58" s="1"/>
  <c r="Z99" i="58"/>
  <c r="Z104" i="58" s="1"/>
  <c r="Z105" i="58" s="1"/>
  <c r="Y99" i="58"/>
  <c r="Y104" i="58" s="1"/>
  <c r="Y105" i="58" s="1"/>
  <c r="X99" i="58"/>
  <c r="W99" i="58"/>
  <c r="W104" i="58" s="1"/>
  <c r="W105" i="58" s="1"/>
  <c r="V99" i="58"/>
  <c r="V104" i="58" s="1"/>
  <c r="V105" i="58" s="1"/>
  <c r="U99" i="58"/>
  <c r="U104" i="58" s="1"/>
  <c r="U105" i="58" s="1"/>
  <c r="T99" i="58"/>
  <c r="T104" i="58" s="1"/>
  <c r="T105" i="58" s="1"/>
  <c r="S99" i="58"/>
  <c r="S104" i="58" s="1"/>
  <c r="S105" i="58" s="1"/>
  <c r="R99" i="58"/>
  <c r="R104" i="58" s="1"/>
  <c r="R105" i="58" s="1"/>
  <c r="Q99" i="58"/>
  <c r="Q104" i="58" s="1"/>
  <c r="Q105" i="58" s="1"/>
  <c r="P99" i="58"/>
  <c r="P104" i="58" s="1"/>
  <c r="P105" i="58" s="1"/>
  <c r="O99" i="58"/>
  <c r="O104" i="58" s="1"/>
  <c r="O105" i="58" s="1"/>
  <c r="N99" i="58"/>
  <c r="M99" i="58"/>
  <c r="M104" i="58" s="1"/>
  <c r="M105" i="58" s="1"/>
  <c r="L99" i="58"/>
  <c r="K99" i="58"/>
  <c r="K104" i="58" s="1"/>
  <c r="K105" i="58" s="1"/>
  <c r="J99" i="58"/>
  <c r="J104" i="58" s="1"/>
  <c r="J105" i="58" s="1"/>
  <c r="I99" i="58"/>
  <c r="I104" i="58" s="1"/>
  <c r="I105" i="58" s="1"/>
  <c r="H99" i="58"/>
  <c r="H104" i="58" s="1"/>
  <c r="H105" i="58" s="1"/>
  <c r="G99" i="58"/>
  <c r="F99" i="58"/>
  <c r="E99" i="58"/>
  <c r="D99" i="58"/>
  <c r="C99" i="58"/>
  <c r="A93" i="58"/>
  <c r="A92" i="58"/>
  <c r="A91" i="58"/>
  <c r="A90" i="58"/>
  <c r="M84" i="58"/>
  <c r="M107" i="58" s="1"/>
  <c r="AF83" i="58"/>
  <c r="AE83" i="58"/>
  <c r="AE84" i="58" s="1"/>
  <c r="AE107" i="58" s="1"/>
  <c r="AD83" i="58"/>
  <c r="AC83" i="58"/>
  <c r="AB83" i="58"/>
  <c r="AA83" i="58"/>
  <c r="Z83" i="58"/>
  <c r="Z118" i="58" s="1"/>
  <c r="Y83" i="58"/>
  <c r="X83" i="58"/>
  <c r="W83" i="58"/>
  <c r="W118" i="58" s="1"/>
  <c r="V83" i="58"/>
  <c r="U83" i="58"/>
  <c r="T83" i="58"/>
  <c r="S83" i="58"/>
  <c r="R83" i="58"/>
  <c r="Q83" i="58"/>
  <c r="Q118" i="58" s="1"/>
  <c r="P83" i="58"/>
  <c r="O83" i="58"/>
  <c r="O118" i="58" s="1"/>
  <c r="N83" i="58"/>
  <c r="N118" i="58" s="1"/>
  <c r="M83" i="58"/>
  <c r="L83" i="58"/>
  <c r="K83" i="58"/>
  <c r="J83" i="58"/>
  <c r="I83" i="58"/>
  <c r="I118" i="58" s="1"/>
  <c r="H83" i="58"/>
  <c r="G83" i="58"/>
  <c r="F83" i="58"/>
  <c r="E83" i="58"/>
  <c r="D83" i="58"/>
  <c r="C83" i="58"/>
  <c r="B82" i="58"/>
  <c r="B81" i="58"/>
  <c r="B80" i="58"/>
  <c r="B79" i="58"/>
  <c r="B78" i="58"/>
  <c r="B77" i="58"/>
  <c r="B76" i="58"/>
  <c r="B75" i="58"/>
  <c r="B74" i="58"/>
  <c r="B73" i="58"/>
  <c r="B72" i="58"/>
  <c r="B71" i="58"/>
  <c r="B70" i="58"/>
  <c r="B69" i="58"/>
  <c r="B68" i="58"/>
  <c r="AF66" i="58"/>
  <c r="AE66" i="58"/>
  <c r="AD66" i="58"/>
  <c r="AC66" i="58"/>
  <c r="AB66" i="58"/>
  <c r="AB84" i="58" s="1"/>
  <c r="AA66" i="58"/>
  <c r="Z66" i="58"/>
  <c r="Y66" i="58"/>
  <c r="Y84" i="58" s="1"/>
  <c r="Y107" i="58" s="1"/>
  <c r="X66" i="58"/>
  <c r="W66" i="58"/>
  <c r="V66" i="58"/>
  <c r="U66" i="58"/>
  <c r="T66" i="58"/>
  <c r="S66" i="58"/>
  <c r="R66" i="58"/>
  <c r="Q66" i="58"/>
  <c r="P66" i="58"/>
  <c r="O66" i="58"/>
  <c r="N66" i="58"/>
  <c r="N116" i="58" s="1"/>
  <c r="M66" i="58"/>
  <c r="M116" i="58" s="1"/>
  <c r="L66" i="58"/>
  <c r="L116" i="58" s="1"/>
  <c r="K66" i="58"/>
  <c r="J66" i="58"/>
  <c r="I66" i="58"/>
  <c r="H66" i="58"/>
  <c r="G66" i="58"/>
  <c r="F66" i="58"/>
  <c r="F116" i="58" s="1"/>
  <c r="E66" i="58"/>
  <c r="E84" i="58" s="1"/>
  <c r="D66" i="58"/>
  <c r="D84" i="58" s="1"/>
  <c r="C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E42" i="58"/>
  <c r="AF41" i="58"/>
  <c r="AE41" i="58"/>
  <c r="AD41" i="58"/>
  <c r="AC41" i="58"/>
  <c r="AB41" i="58"/>
  <c r="AB118" i="58" s="1"/>
  <c r="AA41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J118" i="58" s="1"/>
  <c r="I41" i="58"/>
  <c r="H41" i="58"/>
  <c r="G41" i="58"/>
  <c r="F41" i="58"/>
  <c r="F42" i="58" s="1"/>
  <c r="E41" i="58"/>
  <c r="D41" i="58"/>
  <c r="D118" i="58" s="1"/>
  <c r="C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AF24" i="58"/>
  <c r="AE24" i="58"/>
  <c r="AE42" i="58" s="1"/>
  <c r="AD24" i="58"/>
  <c r="AC24" i="58"/>
  <c r="AB24" i="58"/>
  <c r="AB42" i="58" s="1"/>
  <c r="AA24" i="58"/>
  <c r="Z24" i="58"/>
  <c r="Y24" i="58"/>
  <c r="Y42" i="58" s="1"/>
  <c r="X24" i="58"/>
  <c r="W24" i="58"/>
  <c r="W42" i="58" s="1"/>
  <c r="V24" i="58"/>
  <c r="U24" i="58"/>
  <c r="T24" i="58"/>
  <c r="S24" i="58"/>
  <c r="R24" i="58"/>
  <c r="Q24" i="58"/>
  <c r="Q42" i="58" s="1"/>
  <c r="P24" i="58"/>
  <c r="P42" i="58" s="1"/>
  <c r="O24" i="58"/>
  <c r="O42" i="58" s="1"/>
  <c r="N24" i="58"/>
  <c r="M24" i="58"/>
  <c r="L24" i="58"/>
  <c r="K24" i="58"/>
  <c r="K42" i="58" s="1"/>
  <c r="J24" i="58"/>
  <c r="I24" i="58"/>
  <c r="I42" i="58" s="1"/>
  <c r="H24" i="58"/>
  <c r="G24" i="58"/>
  <c r="G42" i="58" s="1"/>
  <c r="F24" i="58"/>
  <c r="E24" i="58"/>
  <c r="D24" i="58"/>
  <c r="D42" i="58" s="1"/>
  <c r="C24" i="58"/>
  <c r="B8" i="58"/>
  <c r="C168" i="57"/>
  <c r="D168" i="57" s="1"/>
  <c r="E168" i="57" s="1"/>
  <c r="F168" i="57" s="1"/>
  <c r="G168" i="57" s="1"/>
  <c r="H168" i="57" s="1"/>
  <c r="I168" i="57" s="1"/>
  <c r="J168" i="57" s="1"/>
  <c r="K168" i="57" s="1"/>
  <c r="L168" i="57" s="1"/>
  <c r="M168" i="57" s="1"/>
  <c r="N168" i="57" s="1"/>
  <c r="O168" i="57" s="1"/>
  <c r="P168" i="57" s="1"/>
  <c r="Q168" i="57" s="1"/>
  <c r="R168" i="57" s="1"/>
  <c r="S168" i="57" s="1"/>
  <c r="T168" i="57" s="1"/>
  <c r="U168" i="57" s="1"/>
  <c r="V168" i="57" s="1"/>
  <c r="W168" i="57" s="1"/>
  <c r="X168" i="57" s="1"/>
  <c r="Y168" i="57" s="1"/>
  <c r="Z168" i="57" s="1"/>
  <c r="AA168" i="57" s="1"/>
  <c r="AB168" i="57" s="1"/>
  <c r="AC168" i="57" s="1"/>
  <c r="AD168" i="57" s="1"/>
  <c r="AE168" i="57" s="1"/>
  <c r="AE169" i="57" s="1"/>
  <c r="AE171" i="57" s="1"/>
  <c r="B163" i="57"/>
  <c r="C160" i="57" s="1"/>
  <c r="E160" i="57" s="1"/>
  <c r="C158" i="57"/>
  <c r="E158" i="57" s="1"/>
  <c r="C155" i="57"/>
  <c r="E155" i="57" s="1"/>
  <c r="C146" i="57"/>
  <c r="E146" i="57" s="1"/>
  <c r="C143" i="57"/>
  <c r="E143" i="57" s="1"/>
  <c r="C138" i="57"/>
  <c r="E138" i="57" s="1"/>
  <c r="AF117" i="57"/>
  <c r="AE117" i="57"/>
  <c r="AD117" i="57"/>
  <c r="AC117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Z104" i="57"/>
  <c r="Z105" i="57" s="1"/>
  <c r="N104" i="57"/>
  <c r="N105" i="57" s="1"/>
  <c r="H104" i="57"/>
  <c r="H105" i="57" s="1"/>
  <c r="AF99" i="57"/>
  <c r="AF104" i="57" s="1"/>
  <c r="AF105" i="57" s="1"/>
  <c r="AE99" i="57"/>
  <c r="AE104" i="57" s="1"/>
  <c r="AE105" i="57" s="1"/>
  <c r="AD99" i="57"/>
  <c r="AD104" i="57" s="1"/>
  <c r="AD105" i="57" s="1"/>
  <c r="AC99" i="57"/>
  <c r="AC104" i="57" s="1"/>
  <c r="AC105" i="57" s="1"/>
  <c r="AB99" i="57"/>
  <c r="AB104" i="57" s="1"/>
  <c r="AB105" i="57" s="1"/>
  <c r="AA99" i="57"/>
  <c r="AA104" i="57" s="1"/>
  <c r="AA105" i="57" s="1"/>
  <c r="Z99" i="57"/>
  <c r="Y99" i="57"/>
  <c r="Y104" i="57" s="1"/>
  <c r="Y105" i="57" s="1"/>
  <c r="X99" i="57"/>
  <c r="X104" i="57" s="1"/>
  <c r="X105" i="57" s="1"/>
  <c r="W99" i="57"/>
  <c r="W104" i="57" s="1"/>
  <c r="W105" i="57" s="1"/>
  <c r="V99" i="57"/>
  <c r="V104" i="57" s="1"/>
  <c r="V105" i="57" s="1"/>
  <c r="U99" i="57"/>
  <c r="U104" i="57" s="1"/>
  <c r="U105" i="57" s="1"/>
  <c r="T99" i="57"/>
  <c r="T104" i="57" s="1"/>
  <c r="T105" i="57" s="1"/>
  <c r="S99" i="57"/>
  <c r="S104" i="57" s="1"/>
  <c r="S105" i="57" s="1"/>
  <c r="R99" i="57"/>
  <c r="R104" i="57" s="1"/>
  <c r="R105" i="57" s="1"/>
  <c r="Q99" i="57"/>
  <c r="Q104" i="57" s="1"/>
  <c r="Q105" i="57" s="1"/>
  <c r="P99" i="57"/>
  <c r="P104" i="57" s="1"/>
  <c r="P105" i="57" s="1"/>
  <c r="O99" i="57"/>
  <c r="O104" i="57" s="1"/>
  <c r="O105" i="57" s="1"/>
  <c r="N99" i="57"/>
  <c r="M99" i="57"/>
  <c r="M104" i="57" s="1"/>
  <c r="M105" i="57" s="1"/>
  <c r="L99" i="57"/>
  <c r="L104" i="57" s="1"/>
  <c r="L105" i="57" s="1"/>
  <c r="K99" i="57"/>
  <c r="K104" i="57" s="1"/>
  <c r="K105" i="57" s="1"/>
  <c r="J99" i="57"/>
  <c r="J104" i="57" s="1"/>
  <c r="J105" i="57" s="1"/>
  <c r="I99" i="57"/>
  <c r="I104" i="57" s="1"/>
  <c r="I105" i="57" s="1"/>
  <c r="H99" i="57"/>
  <c r="G99" i="57"/>
  <c r="F99" i="57"/>
  <c r="E99" i="57"/>
  <c r="D99" i="57"/>
  <c r="C99" i="57"/>
  <c r="A93" i="57"/>
  <c r="A92" i="57"/>
  <c r="A91" i="57"/>
  <c r="A90" i="57"/>
  <c r="AF83" i="57"/>
  <c r="AF118" i="57" s="1"/>
  <c r="AE83" i="57"/>
  <c r="AD83" i="57"/>
  <c r="AD118" i="57" s="1"/>
  <c r="AC83" i="57"/>
  <c r="AB83" i="57"/>
  <c r="AA83" i="57"/>
  <c r="Z83" i="57"/>
  <c r="Z84" i="57" s="1"/>
  <c r="Y83" i="57"/>
  <c r="Y84" i="57" s="1"/>
  <c r="X83" i="57"/>
  <c r="X118" i="57" s="1"/>
  <c r="W83" i="57"/>
  <c r="V83" i="57"/>
  <c r="U83" i="57"/>
  <c r="T83" i="57"/>
  <c r="S83" i="57"/>
  <c r="S118" i="57" s="1"/>
  <c r="R83" i="57"/>
  <c r="R118" i="57" s="1"/>
  <c r="Q83" i="57"/>
  <c r="Q118" i="57" s="1"/>
  <c r="P83" i="57"/>
  <c r="O83" i="57"/>
  <c r="N83" i="57"/>
  <c r="M83" i="57"/>
  <c r="L83" i="57"/>
  <c r="K83" i="57"/>
  <c r="K118" i="57" s="1"/>
  <c r="J83" i="57"/>
  <c r="I83" i="57"/>
  <c r="H83" i="57"/>
  <c r="H118" i="57" s="1"/>
  <c r="G83" i="57"/>
  <c r="F83" i="57"/>
  <c r="F118" i="57" s="1"/>
  <c r="E83" i="57"/>
  <c r="D83" i="57"/>
  <c r="C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AF66" i="57"/>
  <c r="AE66" i="57"/>
  <c r="AE84" i="57" s="1"/>
  <c r="AD66" i="57"/>
  <c r="AC66" i="57"/>
  <c r="AC84" i="57" s="1"/>
  <c r="AC107" i="57" s="1"/>
  <c r="AB66" i="57"/>
  <c r="AA66" i="57"/>
  <c r="Z66" i="57"/>
  <c r="Y66" i="57"/>
  <c r="X66" i="57"/>
  <c r="W66" i="57"/>
  <c r="V66" i="57"/>
  <c r="U66" i="57"/>
  <c r="T66" i="57"/>
  <c r="S66" i="57"/>
  <c r="S84" i="57" s="1"/>
  <c r="R66" i="57"/>
  <c r="Q66" i="57"/>
  <c r="P66" i="57"/>
  <c r="O66" i="57"/>
  <c r="O116" i="57" s="1"/>
  <c r="N66" i="57"/>
  <c r="N116" i="57" s="1"/>
  <c r="M66" i="57"/>
  <c r="M84" i="57" s="1"/>
  <c r="M107" i="57" s="1"/>
  <c r="L66" i="57"/>
  <c r="K66" i="57"/>
  <c r="K116" i="57" s="1"/>
  <c r="J66" i="57"/>
  <c r="I66" i="57"/>
  <c r="H66" i="57"/>
  <c r="H116" i="57" s="1"/>
  <c r="G66" i="57"/>
  <c r="F66" i="57"/>
  <c r="E66" i="57"/>
  <c r="E116" i="57" s="1"/>
  <c r="D66" i="57"/>
  <c r="C66" i="57"/>
  <c r="C116" i="57" s="1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AF41" i="57"/>
  <c r="AE41" i="57"/>
  <c r="AE118" i="57" s="1"/>
  <c r="AD41" i="57"/>
  <c r="AC41" i="57"/>
  <c r="AB41" i="57"/>
  <c r="AA41" i="57"/>
  <c r="Z41" i="57"/>
  <c r="Y41" i="57"/>
  <c r="X41" i="57"/>
  <c r="W41" i="57"/>
  <c r="V41" i="57"/>
  <c r="V118" i="57" s="1"/>
  <c r="U41" i="57"/>
  <c r="T41" i="57"/>
  <c r="S41" i="57"/>
  <c r="R41" i="57"/>
  <c r="Q41" i="57"/>
  <c r="P41" i="57"/>
  <c r="O41" i="57"/>
  <c r="O42" i="57" s="1"/>
  <c r="N41" i="57"/>
  <c r="M41" i="57"/>
  <c r="M118" i="57" s="1"/>
  <c r="L41" i="57"/>
  <c r="K41" i="57"/>
  <c r="J41" i="57"/>
  <c r="J118" i="57" s="1"/>
  <c r="I41" i="57"/>
  <c r="H41" i="57"/>
  <c r="G41" i="57"/>
  <c r="F41" i="57"/>
  <c r="E41" i="57"/>
  <c r="E42" i="57" s="1"/>
  <c r="D41" i="57"/>
  <c r="C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AF24" i="57"/>
  <c r="AF42" i="57" s="1"/>
  <c r="AE24" i="57"/>
  <c r="AE42" i="57" s="1"/>
  <c r="AD24" i="57"/>
  <c r="AC24" i="57"/>
  <c r="AB24" i="57"/>
  <c r="AA24" i="57"/>
  <c r="Z24" i="57"/>
  <c r="Z42" i="57" s="1"/>
  <c r="Y24" i="57"/>
  <c r="X24" i="57"/>
  <c r="X42" i="57" s="1"/>
  <c r="W24" i="57"/>
  <c r="V24" i="57"/>
  <c r="U24" i="57"/>
  <c r="T24" i="57"/>
  <c r="S24" i="57"/>
  <c r="S42" i="57" s="1"/>
  <c r="R24" i="57"/>
  <c r="Q24" i="57"/>
  <c r="Q42" i="57" s="1"/>
  <c r="P24" i="57"/>
  <c r="P42" i="57" s="1"/>
  <c r="O24" i="57"/>
  <c r="N24" i="57"/>
  <c r="M24" i="57"/>
  <c r="L24" i="57"/>
  <c r="K24" i="57"/>
  <c r="J24" i="57"/>
  <c r="J42" i="57" s="1"/>
  <c r="I24" i="57"/>
  <c r="H24" i="57"/>
  <c r="H42" i="57" s="1"/>
  <c r="G24" i="57"/>
  <c r="F24" i="57"/>
  <c r="E24" i="57"/>
  <c r="D24" i="57"/>
  <c r="C24" i="57"/>
  <c r="B8" i="57"/>
  <c r="C168" i="56"/>
  <c r="D168" i="56" s="1"/>
  <c r="E168" i="56" s="1"/>
  <c r="F168" i="56" s="1"/>
  <c r="G168" i="56" s="1"/>
  <c r="H168" i="56" s="1"/>
  <c r="I168" i="56" s="1"/>
  <c r="J168" i="56" s="1"/>
  <c r="K168" i="56" s="1"/>
  <c r="L168" i="56" s="1"/>
  <c r="M168" i="56" s="1"/>
  <c r="N168" i="56" s="1"/>
  <c r="O168" i="56" s="1"/>
  <c r="P168" i="56" s="1"/>
  <c r="Q168" i="56" s="1"/>
  <c r="R168" i="56" s="1"/>
  <c r="S168" i="56" s="1"/>
  <c r="T168" i="56" s="1"/>
  <c r="U168" i="56" s="1"/>
  <c r="V168" i="56" s="1"/>
  <c r="W168" i="56" s="1"/>
  <c r="X168" i="56" s="1"/>
  <c r="Y168" i="56" s="1"/>
  <c r="Z168" i="56" s="1"/>
  <c r="AA168" i="56" s="1"/>
  <c r="AB168" i="56" s="1"/>
  <c r="AC168" i="56" s="1"/>
  <c r="AD168" i="56" s="1"/>
  <c r="AE168" i="56" s="1"/>
  <c r="AE169" i="56" s="1"/>
  <c r="AE171" i="56" s="1"/>
  <c r="B163" i="56"/>
  <c r="C159" i="56" s="1"/>
  <c r="E159" i="56" s="1"/>
  <c r="C151" i="56"/>
  <c r="E151" i="56" s="1"/>
  <c r="AF117" i="56"/>
  <c r="AE117" i="56"/>
  <c r="AD117" i="56"/>
  <c r="AC117" i="56"/>
  <c r="AB117" i="56"/>
  <c r="AA117" i="56"/>
  <c r="Z117" i="56"/>
  <c r="Y117" i="56"/>
  <c r="X117" i="56"/>
  <c r="W117" i="56"/>
  <c r="V117" i="56"/>
  <c r="U117" i="56"/>
  <c r="T117" i="56"/>
  <c r="S117" i="56"/>
  <c r="R117" i="56"/>
  <c r="Q117" i="56"/>
  <c r="P117" i="56"/>
  <c r="O117" i="56"/>
  <c r="N117" i="56"/>
  <c r="M117" i="56"/>
  <c r="L117" i="56"/>
  <c r="K117" i="56"/>
  <c r="J117" i="56"/>
  <c r="I117" i="56"/>
  <c r="H117" i="56"/>
  <c r="G117" i="56"/>
  <c r="F117" i="56"/>
  <c r="E117" i="56"/>
  <c r="D117" i="56"/>
  <c r="C117" i="56"/>
  <c r="N104" i="56"/>
  <c r="N105" i="56" s="1"/>
  <c r="AF99" i="56"/>
  <c r="AF104" i="56" s="1"/>
  <c r="AF105" i="56" s="1"/>
  <c r="AE99" i="56"/>
  <c r="AE104" i="56" s="1"/>
  <c r="AE105" i="56" s="1"/>
  <c r="AD99" i="56"/>
  <c r="AD104" i="56" s="1"/>
  <c r="AD105" i="56" s="1"/>
  <c r="AC99" i="56"/>
  <c r="AC104" i="56" s="1"/>
  <c r="AC105" i="56" s="1"/>
  <c r="AB99" i="56"/>
  <c r="AB104" i="56" s="1"/>
  <c r="AB105" i="56" s="1"/>
  <c r="AA99" i="56"/>
  <c r="AA104" i="56" s="1"/>
  <c r="AA105" i="56" s="1"/>
  <c r="Z99" i="56"/>
  <c r="Z104" i="56" s="1"/>
  <c r="Z105" i="56" s="1"/>
  <c r="Y99" i="56"/>
  <c r="Y104" i="56" s="1"/>
  <c r="Y105" i="56" s="1"/>
  <c r="X99" i="56"/>
  <c r="X104" i="56" s="1"/>
  <c r="X105" i="56" s="1"/>
  <c r="W99" i="56"/>
  <c r="W104" i="56" s="1"/>
  <c r="W105" i="56" s="1"/>
  <c r="V99" i="56"/>
  <c r="V104" i="56" s="1"/>
  <c r="V105" i="56" s="1"/>
  <c r="U99" i="56"/>
  <c r="U104" i="56" s="1"/>
  <c r="U105" i="56" s="1"/>
  <c r="T99" i="56"/>
  <c r="T104" i="56" s="1"/>
  <c r="T105" i="56" s="1"/>
  <c r="S99" i="56"/>
  <c r="S104" i="56" s="1"/>
  <c r="S105" i="56" s="1"/>
  <c r="R99" i="56"/>
  <c r="R104" i="56" s="1"/>
  <c r="R105" i="56" s="1"/>
  <c r="Q99" i="56"/>
  <c r="Q104" i="56" s="1"/>
  <c r="Q105" i="56" s="1"/>
  <c r="P99" i="56"/>
  <c r="P104" i="56" s="1"/>
  <c r="P105" i="56" s="1"/>
  <c r="O99" i="56"/>
  <c r="O104" i="56" s="1"/>
  <c r="O105" i="56" s="1"/>
  <c r="N99" i="56"/>
  <c r="M99" i="56"/>
  <c r="M104" i="56" s="1"/>
  <c r="M105" i="56" s="1"/>
  <c r="L99" i="56"/>
  <c r="L104" i="56" s="1"/>
  <c r="L105" i="56" s="1"/>
  <c r="K99" i="56"/>
  <c r="K104" i="56" s="1"/>
  <c r="K105" i="56" s="1"/>
  <c r="J99" i="56"/>
  <c r="J104" i="56" s="1"/>
  <c r="J105" i="56" s="1"/>
  <c r="I99" i="56"/>
  <c r="I104" i="56" s="1"/>
  <c r="I105" i="56" s="1"/>
  <c r="H99" i="56"/>
  <c r="H104" i="56" s="1"/>
  <c r="H105" i="56" s="1"/>
  <c r="G99" i="56"/>
  <c r="F99" i="56"/>
  <c r="E99" i="56"/>
  <c r="D99" i="56"/>
  <c r="C99" i="56"/>
  <c r="A93" i="56"/>
  <c r="A92" i="56"/>
  <c r="A91" i="56"/>
  <c r="A90" i="56"/>
  <c r="AA84" i="56"/>
  <c r="AF83" i="56"/>
  <c r="AF118" i="56" s="1"/>
  <c r="AE83" i="56"/>
  <c r="AD83" i="56"/>
  <c r="AC83" i="56"/>
  <c r="AC118" i="56" s="1"/>
  <c r="AB83" i="56"/>
  <c r="AA83" i="56"/>
  <c r="Z83" i="56"/>
  <c r="Z118" i="56" s="1"/>
  <c r="Y83" i="56"/>
  <c r="Y118" i="56" s="1"/>
  <c r="X83" i="56"/>
  <c r="W83" i="56"/>
  <c r="V83" i="56"/>
  <c r="U83" i="56"/>
  <c r="T83" i="56"/>
  <c r="S83" i="56"/>
  <c r="R83" i="56"/>
  <c r="Q83" i="56"/>
  <c r="Q118" i="56" s="1"/>
  <c r="P83" i="56"/>
  <c r="O83" i="56"/>
  <c r="O84" i="56" s="1"/>
  <c r="N83" i="56"/>
  <c r="M83" i="56"/>
  <c r="M118" i="56" s="1"/>
  <c r="L83" i="56"/>
  <c r="K83" i="56"/>
  <c r="J83" i="56"/>
  <c r="I83" i="56"/>
  <c r="H83" i="56"/>
  <c r="H118" i="56" s="1"/>
  <c r="G83" i="56"/>
  <c r="F83" i="56"/>
  <c r="E83" i="56"/>
  <c r="E118" i="56" s="1"/>
  <c r="D83" i="56"/>
  <c r="C83" i="56"/>
  <c r="C84" i="56" s="1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8" i="56"/>
  <c r="AF66" i="56"/>
  <c r="AE66" i="56"/>
  <c r="AD66" i="56"/>
  <c r="AC66" i="56"/>
  <c r="AC84" i="56" s="1"/>
  <c r="AB66" i="56"/>
  <c r="AB84" i="56" s="1"/>
  <c r="AA66" i="56"/>
  <c r="Z66" i="56"/>
  <c r="Y66" i="56"/>
  <c r="X66" i="56"/>
  <c r="W66" i="56"/>
  <c r="V66" i="56"/>
  <c r="U66" i="56"/>
  <c r="T66" i="56"/>
  <c r="S66" i="56"/>
  <c r="R66" i="56"/>
  <c r="Q66" i="56"/>
  <c r="P66" i="56"/>
  <c r="O66" i="56"/>
  <c r="N66" i="56"/>
  <c r="N116" i="56" s="1"/>
  <c r="M66" i="56"/>
  <c r="M116" i="56" s="1"/>
  <c r="L66" i="56"/>
  <c r="K66" i="56"/>
  <c r="K84" i="56" s="1"/>
  <c r="J66" i="56"/>
  <c r="J116" i="56" s="1"/>
  <c r="I66" i="56"/>
  <c r="H66" i="56"/>
  <c r="H116" i="56" s="1"/>
  <c r="G66" i="56"/>
  <c r="F66" i="56"/>
  <c r="E66" i="56"/>
  <c r="D66" i="56"/>
  <c r="D84" i="56" s="1"/>
  <c r="C66" i="56"/>
  <c r="B65" i="56"/>
  <c r="B64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E42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O42" i="56" s="1"/>
  <c r="N41" i="56"/>
  <c r="M41" i="56"/>
  <c r="L41" i="56"/>
  <c r="K41" i="56"/>
  <c r="J41" i="56"/>
  <c r="I41" i="56"/>
  <c r="H41" i="56"/>
  <c r="G41" i="56"/>
  <c r="F41" i="56"/>
  <c r="E41" i="56"/>
  <c r="D41" i="56"/>
  <c r="C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AF24" i="56"/>
  <c r="AF42" i="56" s="1"/>
  <c r="AE24" i="56"/>
  <c r="AD24" i="56"/>
  <c r="AC24" i="56"/>
  <c r="AB24" i="56"/>
  <c r="AA24" i="56"/>
  <c r="Z24" i="56"/>
  <c r="Z42" i="56" s="1"/>
  <c r="Y24" i="56"/>
  <c r="Y116" i="56" s="1"/>
  <c r="X24" i="56"/>
  <c r="X116" i="56" s="1"/>
  <c r="W24" i="56"/>
  <c r="V24" i="56"/>
  <c r="U24" i="56"/>
  <c r="T24" i="56"/>
  <c r="S24" i="56"/>
  <c r="S42" i="56" s="1"/>
  <c r="R24" i="56"/>
  <c r="R42" i="56" s="1"/>
  <c r="Q24" i="56"/>
  <c r="Q42" i="56" s="1"/>
  <c r="P24" i="56"/>
  <c r="O24" i="56"/>
  <c r="N24" i="56"/>
  <c r="M24" i="56"/>
  <c r="L24" i="56"/>
  <c r="K24" i="56"/>
  <c r="J24" i="56"/>
  <c r="I24" i="56"/>
  <c r="I42" i="56" s="1"/>
  <c r="H24" i="56"/>
  <c r="H42" i="56" s="1"/>
  <c r="G24" i="56"/>
  <c r="G42" i="56" s="1"/>
  <c r="F24" i="56"/>
  <c r="E24" i="56"/>
  <c r="D24" i="56"/>
  <c r="C24" i="56"/>
  <c r="C42" i="56" s="1"/>
  <c r="B8" i="56"/>
  <c r="D136" i="2"/>
  <c r="E136" i="2"/>
  <c r="F136" i="2"/>
  <c r="G136" i="2"/>
  <c r="H136" i="2"/>
  <c r="E135" i="2"/>
  <c r="F135" i="2"/>
  <c r="G135" i="2"/>
  <c r="H135" i="2"/>
  <c r="D135" i="2"/>
  <c r="K121" i="2"/>
  <c r="L121" i="2"/>
  <c r="M121" i="2"/>
  <c r="N121" i="2"/>
  <c r="O121" i="2"/>
  <c r="O120" i="2"/>
  <c r="N120" i="2"/>
  <c r="M120" i="2"/>
  <c r="L120" i="2"/>
  <c r="K120" i="2"/>
  <c r="K114" i="2"/>
  <c r="L114" i="2"/>
  <c r="M114" i="2"/>
  <c r="N114" i="2"/>
  <c r="O114" i="2"/>
  <c r="K115" i="2"/>
  <c r="L115" i="2"/>
  <c r="M115" i="2"/>
  <c r="N115" i="2"/>
  <c r="O115" i="2"/>
  <c r="K116" i="2"/>
  <c r="L116" i="2"/>
  <c r="M116" i="2"/>
  <c r="N116" i="2"/>
  <c r="O116" i="2"/>
  <c r="K117" i="2"/>
  <c r="L117" i="2"/>
  <c r="M117" i="2"/>
  <c r="N117" i="2"/>
  <c r="O117" i="2"/>
  <c r="O113" i="2"/>
  <c r="N113" i="2"/>
  <c r="M113" i="2"/>
  <c r="L113" i="2"/>
  <c r="K113" i="2"/>
  <c r="G114" i="2"/>
  <c r="H114" i="2"/>
  <c r="G115" i="2"/>
  <c r="H115" i="2"/>
  <c r="G116" i="2"/>
  <c r="H116" i="2"/>
  <c r="G117" i="2"/>
  <c r="H117" i="2"/>
  <c r="H113" i="2"/>
  <c r="G113" i="2"/>
  <c r="D114" i="2"/>
  <c r="E114" i="2"/>
  <c r="D115" i="2"/>
  <c r="E115" i="2"/>
  <c r="D116" i="2"/>
  <c r="E116" i="2"/>
  <c r="D117" i="2"/>
  <c r="E117" i="2"/>
  <c r="E113" i="2"/>
  <c r="D113" i="2"/>
  <c r="K109" i="2"/>
  <c r="L109" i="2"/>
  <c r="M109" i="2"/>
  <c r="N109" i="2"/>
  <c r="O109" i="2"/>
  <c r="K110" i="2"/>
  <c r="L110" i="2"/>
  <c r="M110" i="2"/>
  <c r="N110" i="2"/>
  <c r="O110" i="2"/>
  <c r="O108" i="2"/>
  <c r="N108" i="2"/>
  <c r="M108" i="2"/>
  <c r="L108" i="2"/>
  <c r="K108" i="2"/>
  <c r="G109" i="2"/>
  <c r="H109" i="2"/>
  <c r="G110" i="2"/>
  <c r="H110" i="2"/>
  <c r="H108" i="2"/>
  <c r="G108" i="2"/>
  <c r="D109" i="2"/>
  <c r="E109" i="2"/>
  <c r="D110" i="2"/>
  <c r="E110" i="2"/>
  <c r="E108" i="2"/>
  <c r="D108" i="2"/>
  <c r="O105" i="2"/>
  <c r="N105" i="2"/>
  <c r="M105" i="2"/>
  <c r="L105" i="2"/>
  <c r="K105" i="2"/>
  <c r="H105" i="2"/>
  <c r="G105" i="2"/>
  <c r="E105" i="2"/>
  <c r="D105" i="2"/>
  <c r="K99" i="2"/>
  <c r="L99" i="2"/>
  <c r="M99" i="2"/>
  <c r="N99" i="2"/>
  <c r="O99" i="2"/>
  <c r="K100" i="2"/>
  <c r="L100" i="2"/>
  <c r="M100" i="2"/>
  <c r="N100" i="2"/>
  <c r="O100" i="2"/>
  <c r="O98" i="2"/>
  <c r="N98" i="2"/>
  <c r="M98" i="2"/>
  <c r="L98" i="2"/>
  <c r="K98" i="2"/>
  <c r="K97" i="2" s="1"/>
  <c r="G99" i="2"/>
  <c r="H99" i="2"/>
  <c r="G100" i="2"/>
  <c r="H100" i="2"/>
  <c r="H98" i="2"/>
  <c r="G98" i="2"/>
  <c r="D99" i="2"/>
  <c r="E99" i="2"/>
  <c r="D100" i="2"/>
  <c r="E100" i="2"/>
  <c r="E98" i="2"/>
  <c r="D98" i="2"/>
  <c r="K94" i="2"/>
  <c r="L94" i="2"/>
  <c r="M94" i="2"/>
  <c r="N94" i="2"/>
  <c r="O94" i="2"/>
  <c r="K95" i="2"/>
  <c r="L95" i="2"/>
  <c r="M95" i="2"/>
  <c r="N95" i="2"/>
  <c r="O95" i="2"/>
  <c r="K96" i="2"/>
  <c r="L96" i="2"/>
  <c r="M96" i="2"/>
  <c r="N96" i="2"/>
  <c r="O96" i="2"/>
  <c r="O93" i="2"/>
  <c r="N93" i="2"/>
  <c r="M93" i="2"/>
  <c r="L93" i="2"/>
  <c r="K93" i="2"/>
  <c r="G94" i="2"/>
  <c r="H94" i="2"/>
  <c r="G95" i="2"/>
  <c r="H95" i="2"/>
  <c r="G96" i="2"/>
  <c r="H96" i="2"/>
  <c r="H93" i="2"/>
  <c r="G93" i="2"/>
  <c r="D94" i="2"/>
  <c r="E94" i="2"/>
  <c r="D95" i="2"/>
  <c r="E95" i="2"/>
  <c r="D96" i="2"/>
  <c r="E96" i="2"/>
  <c r="E93" i="2"/>
  <c r="D93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K90" i="2"/>
  <c r="L90" i="2"/>
  <c r="M90" i="2"/>
  <c r="N90" i="2"/>
  <c r="O90" i="2"/>
  <c r="K91" i="2"/>
  <c r="L91" i="2"/>
  <c r="M91" i="2"/>
  <c r="N91" i="2"/>
  <c r="O91" i="2"/>
  <c r="O85" i="2"/>
  <c r="N85" i="2"/>
  <c r="M85" i="2"/>
  <c r="L85" i="2"/>
  <c r="K85" i="2"/>
  <c r="G86" i="2"/>
  <c r="H86" i="2"/>
  <c r="G87" i="2"/>
  <c r="H87" i="2"/>
  <c r="G88" i="2"/>
  <c r="H88" i="2"/>
  <c r="G89" i="2"/>
  <c r="H89" i="2"/>
  <c r="G90" i="2"/>
  <c r="H90" i="2"/>
  <c r="G91" i="2"/>
  <c r="H91" i="2"/>
  <c r="H85" i="2"/>
  <c r="G85" i="2"/>
  <c r="D86" i="2"/>
  <c r="E86" i="2"/>
  <c r="D87" i="2"/>
  <c r="E87" i="2"/>
  <c r="D88" i="2"/>
  <c r="E88" i="2"/>
  <c r="D89" i="2"/>
  <c r="E89" i="2"/>
  <c r="D90" i="2"/>
  <c r="E90" i="2"/>
  <c r="D91" i="2"/>
  <c r="E91" i="2"/>
  <c r="E85" i="2"/>
  <c r="D85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O77" i="2"/>
  <c r="N77" i="2"/>
  <c r="M77" i="2"/>
  <c r="L77" i="2"/>
  <c r="K77" i="2"/>
  <c r="G78" i="2"/>
  <c r="H78" i="2"/>
  <c r="G79" i="2"/>
  <c r="H79" i="2"/>
  <c r="G80" i="2"/>
  <c r="H80" i="2"/>
  <c r="G81" i="2"/>
  <c r="H81" i="2"/>
  <c r="G82" i="2"/>
  <c r="H82" i="2"/>
  <c r="G83" i="2"/>
  <c r="H83" i="2"/>
  <c r="H77" i="2"/>
  <c r="G77" i="2"/>
  <c r="D78" i="2"/>
  <c r="E78" i="2"/>
  <c r="D79" i="2"/>
  <c r="E79" i="2"/>
  <c r="D80" i="2"/>
  <c r="E80" i="2"/>
  <c r="D81" i="2"/>
  <c r="E81" i="2"/>
  <c r="D82" i="2"/>
  <c r="E82" i="2"/>
  <c r="D83" i="2"/>
  <c r="E83" i="2"/>
  <c r="E77" i="2"/>
  <c r="D77" i="2"/>
  <c r="K73" i="2"/>
  <c r="L73" i="2"/>
  <c r="M73" i="2"/>
  <c r="N73" i="2"/>
  <c r="O73" i="2"/>
  <c r="O72" i="2"/>
  <c r="N72" i="2"/>
  <c r="M72" i="2"/>
  <c r="L72" i="2"/>
  <c r="K72" i="2"/>
  <c r="G73" i="2"/>
  <c r="H73" i="2"/>
  <c r="H72" i="2"/>
  <c r="G72" i="2"/>
  <c r="D73" i="2"/>
  <c r="E73" i="2"/>
  <c r="E72" i="2"/>
  <c r="D72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L63" i="2"/>
  <c r="M63" i="2"/>
  <c r="N63" i="2"/>
  <c r="O63" i="2"/>
  <c r="K63" i="2"/>
  <c r="G64" i="2"/>
  <c r="H64" i="2"/>
  <c r="G65" i="2"/>
  <c r="H65" i="2"/>
  <c r="G66" i="2"/>
  <c r="H66" i="2"/>
  <c r="G67" i="2"/>
  <c r="H67" i="2"/>
  <c r="G68" i="2"/>
  <c r="H68" i="2"/>
  <c r="G69" i="2"/>
  <c r="H69" i="2"/>
  <c r="H63" i="2"/>
  <c r="G63" i="2"/>
  <c r="D64" i="2"/>
  <c r="E64" i="2"/>
  <c r="D65" i="2"/>
  <c r="E65" i="2"/>
  <c r="D66" i="2"/>
  <c r="E66" i="2"/>
  <c r="D67" i="2"/>
  <c r="E67" i="2"/>
  <c r="D68" i="2"/>
  <c r="E68" i="2"/>
  <c r="D69" i="2"/>
  <c r="E69" i="2"/>
  <c r="E63" i="2"/>
  <c r="D63" i="2"/>
  <c r="K61" i="2"/>
  <c r="L61" i="2"/>
  <c r="M61" i="2"/>
  <c r="N61" i="2"/>
  <c r="O61" i="2"/>
  <c r="L60" i="2"/>
  <c r="M60" i="2"/>
  <c r="N60" i="2"/>
  <c r="O60" i="2"/>
  <c r="K60" i="2"/>
  <c r="H60" i="2"/>
  <c r="H61" i="2"/>
  <c r="G61" i="2"/>
  <c r="G60" i="2"/>
  <c r="E60" i="2"/>
  <c r="E61" i="2"/>
  <c r="D61" i="2"/>
  <c r="D60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K54" i="2"/>
  <c r="L54" i="2"/>
  <c r="M54" i="2"/>
  <c r="N54" i="2"/>
  <c r="O54" i="2"/>
  <c r="K55" i="2"/>
  <c r="L55" i="2"/>
  <c r="M55" i="2"/>
  <c r="N55" i="2"/>
  <c r="O55" i="2"/>
  <c r="K56" i="2"/>
  <c r="L56" i="2"/>
  <c r="M56" i="2"/>
  <c r="N56" i="2"/>
  <c r="O56" i="2"/>
  <c r="L44" i="2"/>
  <c r="M44" i="2"/>
  <c r="N44" i="2"/>
  <c r="O44" i="2"/>
  <c r="K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H44" i="2"/>
  <c r="G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E44" i="2"/>
  <c r="D44" i="2"/>
  <c r="L39" i="2"/>
  <c r="M39" i="2"/>
  <c r="N39" i="2"/>
  <c r="O39" i="2"/>
  <c r="L40" i="2"/>
  <c r="M40" i="2"/>
  <c r="N40" i="2"/>
  <c r="O40" i="2"/>
  <c r="L41" i="2"/>
  <c r="M41" i="2"/>
  <c r="N41" i="2"/>
  <c r="O41" i="2"/>
  <c r="K40" i="2"/>
  <c r="K41" i="2"/>
  <c r="K39" i="2"/>
  <c r="H39" i="2"/>
  <c r="H40" i="2"/>
  <c r="H41" i="2"/>
  <c r="G40" i="2"/>
  <c r="G41" i="2"/>
  <c r="G39" i="2"/>
  <c r="E39" i="2"/>
  <c r="E40" i="2"/>
  <c r="E41" i="2"/>
  <c r="D40" i="2"/>
  <c r="D41" i="2"/>
  <c r="D39" i="2"/>
  <c r="L34" i="2"/>
  <c r="M34" i="2"/>
  <c r="N34" i="2"/>
  <c r="O34" i="2"/>
  <c r="L35" i="2"/>
  <c r="M35" i="2"/>
  <c r="N35" i="2"/>
  <c r="O35" i="2"/>
  <c r="L36" i="2"/>
  <c r="M36" i="2"/>
  <c r="N36" i="2"/>
  <c r="O36" i="2"/>
  <c r="K35" i="2"/>
  <c r="K36" i="2"/>
  <c r="K34" i="2"/>
  <c r="H34" i="2"/>
  <c r="H35" i="2"/>
  <c r="H36" i="2"/>
  <c r="G35" i="2"/>
  <c r="G36" i="2"/>
  <c r="G34" i="2"/>
  <c r="E34" i="2"/>
  <c r="E35" i="2"/>
  <c r="E36" i="2"/>
  <c r="D35" i="2"/>
  <c r="D36" i="2"/>
  <c r="D34" i="2"/>
  <c r="L25" i="2"/>
  <c r="M25" i="2"/>
  <c r="N25" i="2"/>
  <c r="O25" i="2"/>
  <c r="L26" i="2"/>
  <c r="M26" i="2"/>
  <c r="N26" i="2"/>
  <c r="O26" i="2"/>
  <c r="L27" i="2"/>
  <c r="M27" i="2"/>
  <c r="N27" i="2"/>
  <c r="O27" i="2"/>
  <c r="L28" i="2"/>
  <c r="M28" i="2"/>
  <c r="N28" i="2"/>
  <c r="O28" i="2"/>
  <c r="L29" i="2"/>
  <c r="M29" i="2"/>
  <c r="N29" i="2"/>
  <c r="O29" i="2"/>
  <c r="L30" i="2"/>
  <c r="M30" i="2"/>
  <c r="N30" i="2"/>
  <c r="O30" i="2"/>
  <c r="L31" i="2"/>
  <c r="M31" i="2"/>
  <c r="N31" i="2"/>
  <c r="O31" i="2"/>
  <c r="K26" i="2"/>
  <c r="K27" i="2"/>
  <c r="K28" i="2"/>
  <c r="K29" i="2"/>
  <c r="K30" i="2"/>
  <c r="K31" i="2"/>
  <c r="K25" i="2"/>
  <c r="H25" i="2"/>
  <c r="H26" i="2"/>
  <c r="H27" i="2"/>
  <c r="H28" i="2"/>
  <c r="H29" i="2"/>
  <c r="H30" i="2"/>
  <c r="H31" i="2"/>
  <c r="G26" i="2"/>
  <c r="G27" i="2"/>
  <c r="G28" i="2"/>
  <c r="G29" i="2"/>
  <c r="G30" i="2"/>
  <c r="G31" i="2"/>
  <c r="G25" i="2"/>
  <c r="E25" i="2"/>
  <c r="E26" i="2"/>
  <c r="E27" i="2"/>
  <c r="E28" i="2"/>
  <c r="E29" i="2"/>
  <c r="E30" i="2"/>
  <c r="E31" i="2"/>
  <c r="D26" i="2"/>
  <c r="D27" i="2"/>
  <c r="D28" i="2"/>
  <c r="D29" i="2"/>
  <c r="D30" i="2"/>
  <c r="D31" i="2"/>
  <c r="D25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L18" i="2"/>
  <c r="M18" i="2"/>
  <c r="N18" i="2"/>
  <c r="O18" i="2"/>
  <c r="K18" i="2"/>
  <c r="H18" i="2"/>
  <c r="H19" i="2"/>
  <c r="H20" i="2"/>
  <c r="H21" i="2"/>
  <c r="H22" i="2"/>
  <c r="H23" i="2"/>
  <c r="G19" i="2"/>
  <c r="G20" i="2"/>
  <c r="G21" i="2"/>
  <c r="G22" i="2"/>
  <c r="G23" i="2"/>
  <c r="G18" i="2"/>
  <c r="E18" i="2"/>
  <c r="E19" i="2"/>
  <c r="E20" i="2"/>
  <c r="E21" i="2"/>
  <c r="E22" i="2"/>
  <c r="E23" i="2"/>
  <c r="D19" i="2"/>
  <c r="D20" i="2"/>
  <c r="D21" i="2"/>
  <c r="D22" i="2"/>
  <c r="D23" i="2"/>
  <c r="D18" i="2"/>
  <c r="L14" i="2"/>
  <c r="M14" i="2"/>
  <c r="N14" i="2"/>
  <c r="O14" i="2"/>
  <c r="K14" i="2"/>
  <c r="H14" i="2"/>
  <c r="G14" i="2"/>
  <c r="E14" i="2"/>
  <c r="D14" i="2"/>
  <c r="K10" i="2"/>
  <c r="L10" i="2"/>
  <c r="M10" i="2"/>
  <c r="N10" i="2"/>
  <c r="O10" i="2"/>
  <c r="K11" i="2"/>
  <c r="L11" i="2"/>
  <c r="M11" i="2"/>
  <c r="N11" i="2"/>
  <c r="O11" i="2"/>
  <c r="G10" i="2"/>
  <c r="H10" i="2"/>
  <c r="G11" i="2"/>
  <c r="H11" i="2"/>
  <c r="M9" i="2"/>
  <c r="N9" i="2"/>
  <c r="O9" i="2"/>
  <c r="L9" i="2"/>
  <c r="K9" i="2"/>
  <c r="H9" i="2"/>
  <c r="G9" i="2"/>
  <c r="D10" i="2"/>
  <c r="E10" i="2"/>
  <c r="D11" i="2"/>
  <c r="E11" i="2"/>
  <c r="E9" i="2"/>
  <c r="D9" i="2"/>
  <c r="C135" i="55"/>
  <c r="H134" i="55"/>
  <c r="G134" i="55"/>
  <c r="F134" i="55"/>
  <c r="E134" i="55"/>
  <c r="D134" i="55"/>
  <c r="H133" i="55"/>
  <c r="H137" i="55" s="1"/>
  <c r="G90" i="56" s="1"/>
  <c r="G94" i="56" s="1"/>
  <c r="G133" i="55"/>
  <c r="G137" i="55" s="1"/>
  <c r="F90" i="56" s="1"/>
  <c r="F94" i="56" s="1"/>
  <c r="F133" i="55"/>
  <c r="F137" i="55" s="1"/>
  <c r="E90" i="56" s="1"/>
  <c r="E94" i="56" s="1"/>
  <c r="E133" i="55"/>
  <c r="E137" i="55" s="1"/>
  <c r="D90" i="56" s="1"/>
  <c r="D94" i="56" s="1"/>
  <c r="D133" i="55"/>
  <c r="D137" i="55" s="1"/>
  <c r="H132" i="55"/>
  <c r="H131" i="55" s="1"/>
  <c r="G132" i="55"/>
  <c r="F132" i="55"/>
  <c r="F131" i="55" s="1"/>
  <c r="E132" i="55"/>
  <c r="E131" i="55" s="1"/>
  <c r="D132" i="55"/>
  <c r="P121" i="55"/>
  <c r="P120" i="55"/>
  <c r="O118" i="55"/>
  <c r="N118" i="55"/>
  <c r="M118" i="55"/>
  <c r="L118" i="55"/>
  <c r="K118" i="55"/>
  <c r="I117" i="55"/>
  <c r="F117" i="55"/>
  <c r="I116" i="55"/>
  <c r="F116" i="55"/>
  <c r="C116" i="55" s="1"/>
  <c r="P116" i="55" s="1"/>
  <c r="I115" i="55"/>
  <c r="F115" i="55"/>
  <c r="I114" i="55"/>
  <c r="F114" i="55"/>
  <c r="I113" i="55"/>
  <c r="F113" i="55"/>
  <c r="P112" i="55"/>
  <c r="O111" i="55"/>
  <c r="N111" i="55"/>
  <c r="M111" i="55"/>
  <c r="L111" i="55"/>
  <c r="K111" i="55"/>
  <c r="I110" i="55"/>
  <c r="F110" i="55"/>
  <c r="C110" i="55" s="1"/>
  <c r="P110" i="55" s="1"/>
  <c r="I109" i="55"/>
  <c r="F109" i="55"/>
  <c r="I108" i="55"/>
  <c r="I111" i="55" s="1"/>
  <c r="F108" i="55"/>
  <c r="P107" i="55"/>
  <c r="O106" i="55"/>
  <c r="N106" i="55"/>
  <c r="M106" i="55"/>
  <c r="L106" i="55"/>
  <c r="K106" i="55"/>
  <c r="I105" i="55"/>
  <c r="I106" i="55" s="1"/>
  <c r="F105" i="55"/>
  <c r="P104" i="55"/>
  <c r="I100" i="55"/>
  <c r="F100" i="55"/>
  <c r="I99" i="55"/>
  <c r="F99" i="55"/>
  <c r="C99" i="55" s="1"/>
  <c r="P99" i="55" s="1"/>
  <c r="I98" i="55"/>
  <c r="F98" i="55"/>
  <c r="I96" i="55"/>
  <c r="F96" i="55"/>
  <c r="C96" i="55" s="1"/>
  <c r="P96" i="55" s="1"/>
  <c r="I95" i="55"/>
  <c r="F95" i="55"/>
  <c r="I94" i="55"/>
  <c r="F94" i="55"/>
  <c r="I93" i="55"/>
  <c r="F93" i="55"/>
  <c r="O92" i="55"/>
  <c r="N92" i="55"/>
  <c r="M92" i="55"/>
  <c r="L92" i="55"/>
  <c r="K92" i="55"/>
  <c r="H92" i="55"/>
  <c r="I92" i="55" s="1"/>
  <c r="G92" i="55"/>
  <c r="E92" i="55"/>
  <c r="D92" i="55"/>
  <c r="I91" i="55"/>
  <c r="F91" i="55"/>
  <c r="I90" i="55"/>
  <c r="F90" i="55"/>
  <c r="C90" i="55" s="1"/>
  <c r="P90" i="55" s="1"/>
  <c r="I89" i="55"/>
  <c r="F89" i="55"/>
  <c r="I88" i="55"/>
  <c r="F88" i="55"/>
  <c r="C88" i="55" s="1"/>
  <c r="P88" i="55" s="1"/>
  <c r="I87" i="55"/>
  <c r="F87" i="55"/>
  <c r="I86" i="55"/>
  <c r="F86" i="55"/>
  <c r="I85" i="55"/>
  <c r="F85" i="55"/>
  <c r="O84" i="55"/>
  <c r="N84" i="55"/>
  <c r="M84" i="55"/>
  <c r="L84" i="55"/>
  <c r="K84" i="55"/>
  <c r="H84" i="55"/>
  <c r="G84" i="55"/>
  <c r="E84" i="55"/>
  <c r="D84" i="55"/>
  <c r="I83" i="55"/>
  <c r="F83" i="55"/>
  <c r="I82" i="55"/>
  <c r="F82" i="55"/>
  <c r="C82" i="55"/>
  <c r="P82" i="55" s="1"/>
  <c r="I81" i="55"/>
  <c r="F81" i="55"/>
  <c r="I80" i="55"/>
  <c r="F80" i="55"/>
  <c r="I79" i="55"/>
  <c r="F79" i="55"/>
  <c r="I78" i="55"/>
  <c r="C78" i="55" s="1"/>
  <c r="P78" i="55" s="1"/>
  <c r="F78" i="55"/>
  <c r="I77" i="55"/>
  <c r="C77" i="55" s="1"/>
  <c r="P77" i="55" s="1"/>
  <c r="F77" i="55"/>
  <c r="O76" i="55"/>
  <c r="N76" i="55"/>
  <c r="M76" i="55"/>
  <c r="L76" i="55"/>
  <c r="K76" i="55"/>
  <c r="H76" i="55"/>
  <c r="G76" i="55"/>
  <c r="E76" i="55"/>
  <c r="D76" i="55"/>
  <c r="F76" i="55" s="1"/>
  <c r="P75" i="55"/>
  <c r="O74" i="55"/>
  <c r="N74" i="55"/>
  <c r="M74" i="55"/>
  <c r="L74" i="55"/>
  <c r="K74" i="55"/>
  <c r="I73" i="55"/>
  <c r="I74" i="55" s="1"/>
  <c r="F73" i="55"/>
  <c r="C73" i="55" s="1"/>
  <c r="P73" i="55" s="1"/>
  <c r="I72" i="55"/>
  <c r="F72" i="55"/>
  <c r="C72" i="55" s="1"/>
  <c r="P72" i="55" s="1"/>
  <c r="P71" i="55"/>
  <c r="I69" i="55"/>
  <c r="F69" i="55"/>
  <c r="I68" i="55"/>
  <c r="F68" i="55"/>
  <c r="C68" i="55" s="1"/>
  <c r="P68" i="55" s="1"/>
  <c r="I67" i="55"/>
  <c r="F67" i="55"/>
  <c r="I66" i="55"/>
  <c r="F66" i="55"/>
  <c r="I65" i="55"/>
  <c r="F65" i="55"/>
  <c r="I64" i="55"/>
  <c r="F64" i="55"/>
  <c r="C64" i="55" s="1"/>
  <c r="P64" i="55" s="1"/>
  <c r="I63" i="55"/>
  <c r="F63" i="55"/>
  <c r="O62" i="55"/>
  <c r="N62" i="55"/>
  <c r="M62" i="55"/>
  <c r="L62" i="55"/>
  <c r="L70" i="55" s="1"/>
  <c r="K62" i="55"/>
  <c r="H62" i="55"/>
  <c r="G62" i="55"/>
  <c r="E62" i="55"/>
  <c r="D62" i="55"/>
  <c r="F62" i="55" s="1"/>
  <c r="I61" i="55"/>
  <c r="F61" i="55"/>
  <c r="I60" i="55"/>
  <c r="F60" i="55"/>
  <c r="O59" i="55"/>
  <c r="O70" i="55" s="1"/>
  <c r="N59" i="55"/>
  <c r="M59" i="55"/>
  <c r="L59" i="55"/>
  <c r="K59" i="55"/>
  <c r="H59" i="55"/>
  <c r="G59" i="55"/>
  <c r="E59" i="55"/>
  <c r="D59" i="55"/>
  <c r="P58" i="55"/>
  <c r="O57" i="55"/>
  <c r="N57" i="55"/>
  <c r="M57" i="55"/>
  <c r="L57" i="55"/>
  <c r="K57" i="55"/>
  <c r="I56" i="55"/>
  <c r="F56" i="55"/>
  <c r="C56" i="55" s="1"/>
  <c r="P56" i="55" s="1"/>
  <c r="I55" i="55"/>
  <c r="F55" i="55"/>
  <c r="I54" i="55"/>
  <c r="F54" i="55"/>
  <c r="C54" i="55" s="1"/>
  <c r="P54" i="55" s="1"/>
  <c r="I53" i="55"/>
  <c r="F53" i="55"/>
  <c r="I52" i="55"/>
  <c r="C52" i="55" s="1"/>
  <c r="P52" i="55" s="1"/>
  <c r="F52" i="55"/>
  <c r="I51" i="55"/>
  <c r="C51" i="55" s="1"/>
  <c r="P51" i="55" s="1"/>
  <c r="F51" i="55"/>
  <c r="I50" i="55"/>
  <c r="F50" i="55"/>
  <c r="I49" i="55"/>
  <c r="F49" i="55"/>
  <c r="I48" i="55"/>
  <c r="F48" i="55"/>
  <c r="I47" i="55"/>
  <c r="F47" i="55"/>
  <c r="C47" i="55" s="1"/>
  <c r="P47" i="55" s="1"/>
  <c r="I46" i="55"/>
  <c r="F46" i="55"/>
  <c r="I45" i="55"/>
  <c r="F45" i="55"/>
  <c r="I44" i="55"/>
  <c r="F44" i="55"/>
  <c r="P43" i="55"/>
  <c r="I41" i="55"/>
  <c r="F41" i="55"/>
  <c r="I40" i="55"/>
  <c r="F40" i="55"/>
  <c r="I39" i="55"/>
  <c r="F39" i="55"/>
  <c r="C39" i="55" s="1"/>
  <c r="P39" i="55" s="1"/>
  <c r="O38" i="55"/>
  <c r="O37" i="55" s="1"/>
  <c r="N38" i="55"/>
  <c r="N37" i="55" s="1"/>
  <c r="M38" i="55"/>
  <c r="L38" i="55"/>
  <c r="L37" i="55" s="1"/>
  <c r="K38" i="55"/>
  <c r="K37" i="55" s="1"/>
  <c r="H38" i="55"/>
  <c r="H37" i="55" s="1"/>
  <c r="G38" i="55"/>
  <c r="G37" i="55" s="1"/>
  <c r="E38" i="55"/>
  <c r="D38" i="55"/>
  <c r="D37" i="55" s="1"/>
  <c r="M37" i="55"/>
  <c r="I36" i="55"/>
  <c r="F36" i="55"/>
  <c r="I35" i="55"/>
  <c r="F35" i="55"/>
  <c r="I34" i="55"/>
  <c r="F34" i="55"/>
  <c r="O33" i="55"/>
  <c r="N33" i="55"/>
  <c r="M33" i="55"/>
  <c r="L33" i="55"/>
  <c r="L32" i="55" s="1"/>
  <c r="K33" i="55"/>
  <c r="H33" i="55"/>
  <c r="H32" i="55" s="1"/>
  <c r="G33" i="55"/>
  <c r="E33" i="55"/>
  <c r="E32" i="55" s="1"/>
  <c r="D33" i="55"/>
  <c r="D32" i="55" s="1"/>
  <c r="I31" i="55"/>
  <c r="F31" i="55"/>
  <c r="I30" i="55"/>
  <c r="F30" i="55"/>
  <c r="C30" i="55" s="1"/>
  <c r="P30" i="55" s="1"/>
  <c r="I29" i="55"/>
  <c r="F29" i="55"/>
  <c r="I28" i="55"/>
  <c r="F28" i="55"/>
  <c r="C28" i="55" s="1"/>
  <c r="P28" i="55" s="1"/>
  <c r="I27" i="55"/>
  <c r="F27" i="55"/>
  <c r="C27" i="55" s="1"/>
  <c r="P27" i="55" s="1"/>
  <c r="I26" i="55"/>
  <c r="F26" i="55"/>
  <c r="I25" i="55"/>
  <c r="F25" i="55"/>
  <c r="O24" i="55"/>
  <c r="N24" i="55"/>
  <c r="M24" i="55"/>
  <c r="L24" i="55"/>
  <c r="K24" i="55"/>
  <c r="H24" i="55"/>
  <c r="G24" i="55"/>
  <c r="E24" i="55"/>
  <c r="D24" i="55"/>
  <c r="I23" i="55"/>
  <c r="F23" i="55"/>
  <c r="I22" i="55"/>
  <c r="F22" i="55"/>
  <c r="I21" i="55"/>
  <c r="F21" i="55"/>
  <c r="I20" i="55"/>
  <c r="F20" i="55"/>
  <c r="I19" i="55"/>
  <c r="F19" i="55"/>
  <c r="I18" i="55"/>
  <c r="C18" i="55" s="1"/>
  <c r="P18" i="55" s="1"/>
  <c r="F18" i="55"/>
  <c r="O17" i="55"/>
  <c r="N17" i="55"/>
  <c r="M17" i="55"/>
  <c r="L17" i="55"/>
  <c r="K17" i="55"/>
  <c r="H17" i="55"/>
  <c r="G17" i="55"/>
  <c r="E17" i="55"/>
  <c r="D17" i="55"/>
  <c r="P16" i="55"/>
  <c r="O15" i="55"/>
  <c r="N15" i="55"/>
  <c r="M15" i="55"/>
  <c r="L15" i="55"/>
  <c r="K15" i="55"/>
  <c r="I14" i="55"/>
  <c r="I15" i="55" s="1"/>
  <c r="F14" i="55"/>
  <c r="F15" i="55" s="1"/>
  <c r="C14" i="55"/>
  <c r="P14" i="55" s="1"/>
  <c r="P13" i="55"/>
  <c r="O12" i="55"/>
  <c r="N12" i="55"/>
  <c r="M12" i="55"/>
  <c r="L12" i="55"/>
  <c r="K12" i="55"/>
  <c r="I11" i="55"/>
  <c r="F11" i="55"/>
  <c r="C11" i="55" s="1"/>
  <c r="P11" i="55" s="1"/>
  <c r="I10" i="55"/>
  <c r="F10" i="55"/>
  <c r="C10" i="55" s="1"/>
  <c r="P10" i="55" s="1"/>
  <c r="I9" i="55"/>
  <c r="F9" i="55"/>
  <c r="C135" i="54"/>
  <c r="H134" i="54"/>
  <c r="G134" i="54"/>
  <c r="F134" i="54"/>
  <c r="E134" i="54"/>
  <c r="D134" i="54"/>
  <c r="H133" i="54"/>
  <c r="H137" i="54" s="1"/>
  <c r="G90" i="57" s="1"/>
  <c r="G94" i="57" s="1"/>
  <c r="G133" i="54"/>
  <c r="G137" i="54" s="1"/>
  <c r="F90" i="57" s="1"/>
  <c r="F94" i="57" s="1"/>
  <c r="F133" i="54"/>
  <c r="F137" i="54" s="1"/>
  <c r="E90" i="57" s="1"/>
  <c r="E94" i="57" s="1"/>
  <c r="E133" i="54"/>
  <c r="E137" i="54" s="1"/>
  <c r="D90" i="57" s="1"/>
  <c r="D94" i="57" s="1"/>
  <c r="D133" i="54"/>
  <c r="D137" i="54" s="1"/>
  <c r="C90" i="57" s="1"/>
  <c r="H132" i="54"/>
  <c r="G132" i="54"/>
  <c r="F132" i="54"/>
  <c r="E132" i="54"/>
  <c r="E131" i="54" s="1"/>
  <c r="D132" i="54"/>
  <c r="P121" i="54"/>
  <c r="P120" i="54"/>
  <c r="O118" i="54"/>
  <c r="N118" i="54"/>
  <c r="M118" i="54"/>
  <c r="L118" i="54"/>
  <c r="K118" i="54"/>
  <c r="I117" i="54"/>
  <c r="F117" i="54"/>
  <c r="C117" i="54" s="1"/>
  <c r="P117" i="54" s="1"/>
  <c r="I116" i="54"/>
  <c r="F116" i="54"/>
  <c r="C116" i="54" s="1"/>
  <c r="P116" i="54" s="1"/>
  <c r="I115" i="54"/>
  <c r="I118" i="54" s="1"/>
  <c r="F115" i="54"/>
  <c r="I114" i="54"/>
  <c r="F114" i="54"/>
  <c r="I113" i="54"/>
  <c r="F113" i="54"/>
  <c r="P112" i="54"/>
  <c r="O111" i="54"/>
  <c r="N111" i="54"/>
  <c r="M111" i="54"/>
  <c r="L111" i="54"/>
  <c r="K111" i="54"/>
  <c r="I110" i="54"/>
  <c r="F110" i="54"/>
  <c r="I109" i="54"/>
  <c r="F109" i="54"/>
  <c r="I108" i="54"/>
  <c r="F108" i="54"/>
  <c r="P107" i="54"/>
  <c r="O106" i="54"/>
  <c r="N106" i="54"/>
  <c r="M106" i="54"/>
  <c r="L106" i="54"/>
  <c r="K106" i="54"/>
  <c r="I105" i="54"/>
  <c r="I106" i="54" s="1"/>
  <c r="F105" i="54"/>
  <c r="P104" i="54"/>
  <c r="I100" i="54"/>
  <c r="F100" i="54"/>
  <c r="I99" i="54"/>
  <c r="F99" i="54"/>
  <c r="C99" i="54" s="1"/>
  <c r="P99" i="54" s="1"/>
  <c r="I98" i="54"/>
  <c r="F98" i="54"/>
  <c r="I96" i="54"/>
  <c r="F96" i="54"/>
  <c r="I95" i="54"/>
  <c r="F95" i="54"/>
  <c r="C95" i="54"/>
  <c r="P95" i="54" s="1"/>
  <c r="I94" i="54"/>
  <c r="F94" i="54"/>
  <c r="I93" i="54"/>
  <c r="F93" i="54"/>
  <c r="O92" i="54"/>
  <c r="N92" i="54"/>
  <c r="M92" i="54"/>
  <c r="L92" i="54"/>
  <c r="K92" i="54"/>
  <c r="H92" i="54"/>
  <c r="G92" i="54"/>
  <c r="E92" i="54"/>
  <c r="F92" i="54" s="1"/>
  <c r="D92" i="54"/>
  <c r="I91" i="54"/>
  <c r="F91" i="54"/>
  <c r="I90" i="54"/>
  <c r="F90" i="54"/>
  <c r="I89" i="54"/>
  <c r="F89" i="54"/>
  <c r="C89" i="54" s="1"/>
  <c r="P89" i="54" s="1"/>
  <c r="I88" i="54"/>
  <c r="F88" i="54"/>
  <c r="I87" i="54"/>
  <c r="F87" i="54"/>
  <c r="I86" i="54"/>
  <c r="F86" i="54"/>
  <c r="C86" i="54" s="1"/>
  <c r="P86" i="54" s="1"/>
  <c r="I85" i="54"/>
  <c r="F85" i="54"/>
  <c r="O84" i="54"/>
  <c r="N84" i="54"/>
  <c r="M84" i="54"/>
  <c r="L84" i="54"/>
  <c r="K84" i="54"/>
  <c r="H84" i="54"/>
  <c r="G84" i="54"/>
  <c r="E84" i="54"/>
  <c r="D84" i="54"/>
  <c r="F84" i="54" s="1"/>
  <c r="I83" i="54"/>
  <c r="F83" i="54"/>
  <c r="I82" i="54"/>
  <c r="F82" i="54"/>
  <c r="I81" i="54"/>
  <c r="F81" i="54"/>
  <c r="I80" i="54"/>
  <c r="F80" i="54"/>
  <c r="I79" i="54"/>
  <c r="F79" i="54"/>
  <c r="I78" i="54"/>
  <c r="F78" i="54"/>
  <c r="C78" i="54" s="1"/>
  <c r="P78" i="54" s="1"/>
  <c r="I77" i="54"/>
  <c r="C77" i="54" s="1"/>
  <c r="P77" i="54" s="1"/>
  <c r="F77" i="54"/>
  <c r="O76" i="54"/>
  <c r="N76" i="54"/>
  <c r="M76" i="54"/>
  <c r="L76" i="54"/>
  <c r="K76" i="54"/>
  <c r="H76" i="54"/>
  <c r="G76" i="54"/>
  <c r="E76" i="54"/>
  <c r="D76" i="54"/>
  <c r="P75" i="54"/>
  <c r="O74" i="54"/>
  <c r="N74" i="54"/>
  <c r="M74" i="54"/>
  <c r="L74" i="54"/>
  <c r="K74" i="54"/>
  <c r="I73" i="54"/>
  <c r="F73" i="54"/>
  <c r="I72" i="54"/>
  <c r="F72" i="54"/>
  <c r="P71" i="54"/>
  <c r="I69" i="54"/>
  <c r="F69" i="54"/>
  <c r="I68" i="54"/>
  <c r="F68" i="54"/>
  <c r="C68" i="54" s="1"/>
  <c r="P68" i="54" s="1"/>
  <c r="I67" i="54"/>
  <c r="F67" i="54"/>
  <c r="C67" i="54" s="1"/>
  <c r="P67" i="54" s="1"/>
  <c r="I66" i="54"/>
  <c r="F66" i="54"/>
  <c r="C66" i="54" s="1"/>
  <c r="P66" i="54" s="1"/>
  <c r="I65" i="54"/>
  <c r="F65" i="54"/>
  <c r="C65" i="54" s="1"/>
  <c r="P65" i="54" s="1"/>
  <c r="I64" i="54"/>
  <c r="F64" i="54"/>
  <c r="I63" i="54"/>
  <c r="F63" i="54"/>
  <c r="O62" i="54"/>
  <c r="N62" i="54"/>
  <c r="M62" i="54"/>
  <c r="L62" i="54"/>
  <c r="K62" i="54"/>
  <c r="H62" i="54"/>
  <c r="G62" i="54"/>
  <c r="E62" i="54"/>
  <c r="D62" i="54"/>
  <c r="I61" i="54"/>
  <c r="F61" i="54"/>
  <c r="I60" i="54"/>
  <c r="F60" i="54"/>
  <c r="C60" i="54"/>
  <c r="P60" i="54" s="1"/>
  <c r="O59" i="54"/>
  <c r="N59" i="54"/>
  <c r="M59" i="54"/>
  <c r="L59" i="54"/>
  <c r="K59" i="54"/>
  <c r="K70" i="54" s="1"/>
  <c r="H59" i="54"/>
  <c r="G59" i="54"/>
  <c r="E59" i="54"/>
  <c r="D59" i="54"/>
  <c r="P58" i="54"/>
  <c r="O57" i="54"/>
  <c r="N57" i="54"/>
  <c r="M57" i="54"/>
  <c r="L57" i="54"/>
  <c r="K57" i="54"/>
  <c r="I56" i="54"/>
  <c r="C56" i="54" s="1"/>
  <c r="P56" i="54" s="1"/>
  <c r="F56" i="54"/>
  <c r="I55" i="54"/>
  <c r="C55" i="54" s="1"/>
  <c r="P55" i="54" s="1"/>
  <c r="F55" i="54"/>
  <c r="I54" i="54"/>
  <c r="F54" i="54"/>
  <c r="I53" i="54"/>
  <c r="F53" i="54"/>
  <c r="I52" i="54"/>
  <c r="C52" i="54" s="1"/>
  <c r="P52" i="54" s="1"/>
  <c r="F52" i="54"/>
  <c r="I51" i="54"/>
  <c r="F51" i="54"/>
  <c r="I50" i="54"/>
  <c r="F50" i="54"/>
  <c r="I49" i="54"/>
  <c r="C49" i="54" s="1"/>
  <c r="P49" i="54" s="1"/>
  <c r="F49" i="54"/>
  <c r="I48" i="54"/>
  <c r="F48" i="54"/>
  <c r="I47" i="54"/>
  <c r="F47" i="54"/>
  <c r="I46" i="54"/>
  <c r="C46" i="54" s="1"/>
  <c r="P46" i="54" s="1"/>
  <c r="F46" i="54"/>
  <c r="I45" i="54"/>
  <c r="F45" i="54"/>
  <c r="I44" i="54"/>
  <c r="F44" i="54"/>
  <c r="P43" i="54"/>
  <c r="I41" i="54"/>
  <c r="F41" i="54"/>
  <c r="C41" i="54" s="1"/>
  <c r="P41" i="54" s="1"/>
  <c r="I40" i="54"/>
  <c r="F40" i="54"/>
  <c r="I39" i="54"/>
  <c r="F39" i="54"/>
  <c r="C39" i="54" s="1"/>
  <c r="P39" i="54" s="1"/>
  <c r="O38" i="54"/>
  <c r="N38" i="54"/>
  <c r="N37" i="54" s="1"/>
  <c r="M38" i="54"/>
  <c r="M37" i="54" s="1"/>
  <c r="L38" i="54"/>
  <c r="L37" i="54" s="1"/>
  <c r="K38" i="54"/>
  <c r="K37" i="54" s="1"/>
  <c r="H38" i="54"/>
  <c r="G38" i="54"/>
  <c r="E38" i="54"/>
  <c r="D38" i="54"/>
  <c r="O37" i="54"/>
  <c r="H37" i="54"/>
  <c r="D37" i="54"/>
  <c r="I36" i="54"/>
  <c r="F36" i="54"/>
  <c r="I35" i="54"/>
  <c r="F35" i="54"/>
  <c r="I34" i="54"/>
  <c r="F34" i="54"/>
  <c r="O33" i="54"/>
  <c r="N33" i="54"/>
  <c r="M33" i="54"/>
  <c r="L33" i="54"/>
  <c r="K33" i="54"/>
  <c r="H33" i="54"/>
  <c r="G33" i="54"/>
  <c r="E33" i="54"/>
  <c r="E32" i="54" s="1"/>
  <c r="D33" i="54"/>
  <c r="D32" i="54" s="1"/>
  <c r="G32" i="54"/>
  <c r="I31" i="54"/>
  <c r="F31" i="54"/>
  <c r="I30" i="54"/>
  <c r="F30" i="54"/>
  <c r="C30" i="54" s="1"/>
  <c r="P30" i="54" s="1"/>
  <c r="I29" i="54"/>
  <c r="F29" i="54"/>
  <c r="C29" i="54" s="1"/>
  <c r="P29" i="54" s="1"/>
  <c r="I28" i="54"/>
  <c r="F28" i="54"/>
  <c r="I27" i="54"/>
  <c r="F27" i="54"/>
  <c r="I26" i="54"/>
  <c r="F26" i="54"/>
  <c r="I25" i="54"/>
  <c r="F25" i="54"/>
  <c r="O24" i="54"/>
  <c r="N24" i="54"/>
  <c r="M24" i="54"/>
  <c r="L24" i="54"/>
  <c r="K24" i="54"/>
  <c r="H24" i="54"/>
  <c r="I24" i="54" s="1"/>
  <c r="G24" i="54"/>
  <c r="E24" i="54"/>
  <c r="D24" i="54"/>
  <c r="I23" i="54"/>
  <c r="F23" i="54"/>
  <c r="I22" i="54"/>
  <c r="C22" i="54" s="1"/>
  <c r="P22" i="54" s="1"/>
  <c r="F22" i="54"/>
  <c r="I21" i="54"/>
  <c r="F21" i="54"/>
  <c r="I20" i="54"/>
  <c r="F20" i="54"/>
  <c r="I19" i="54"/>
  <c r="F19" i="54"/>
  <c r="I18" i="54"/>
  <c r="C18" i="54" s="1"/>
  <c r="P18" i="54" s="1"/>
  <c r="F18" i="54"/>
  <c r="O17" i="54"/>
  <c r="N17" i="54"/>
  <c r="M17" i="54"/>
  <c r="L17" i="54"/>
  <c r="K17" i="54"/>
  <c r="H17" i="54"/>
  <c r="G17" i="54"/>
  <c r="E17" i="54"/>
  <c r="D17" i="54"/>
  <c r="F17" i="54" s="1"/>
  <c r="P16" i="54"/>
  <c r="O15" i="54"/>
  <c r="N15" i="54"/>
  <c r="M15" i="54"/>
  <c r="L15" i="54"/>
  <c r="K15" i="54"/>
  <c r="F15" i="54"/>
  <c r="I14" i="54"/>
  <c r="I15" i="54" s="1"/>
  <c r="F14" i="54"/>
  <c r="C14" i="54"/>
  <c r="P14" i="54" s="1"/>
  <c r="P13" i="54"/>
  <c r="O12" i="54"/>
  <c r="N12" i="54"/>
  <c r="M12" i="54"/>
  <c r="L12" i="54"/>
  <c r="K12" i="54"/>
  <c r="I11" i="54"/>
  <c r="F11" i="54"/>
  <c r="C11" i="54" s="1"/>
  <c r="P11" i="54" s="1"/>
  <c r="I10" i="54"/>
  <c r="F10" i="54"/>
  <c r="I9" i="54"/>
  <c r="F9" i="54"/>
  <c r="F137" i="53"/>
  <c r="E90" i="62" s="1"/>
  <c r="E94" i="62" s="1"/>
  <c r="D137" i="53"/>
  <c r="C135" i="53"/>
  <c r="H134" i="53"/>
  <c r="G134" i="53"/>
  <c r="F134" i="53"/>
  <c r="E134" i="53"/>
  <c r="D134" i="53"/>
  <c r="H133" i="53"/>
  <c r="H137" i="53" s="1"/>
  <c r="G90" i="62" s="1"/>
  <c r="G94" i="62" s="1"/>
  <c r="G133" i="53"/>
  <c r="G137" i="53" s="1"/>
  <c r="F90" i="62" s="1"/>
  <c r="F94" i="62" s="1"/>
  <c r="F133" i="53"/>
  <c r="E133" i="53"/>
  <c r="E137" i="53" s="1"/>
  <c r="D90" i="62" s="1"/>
  <c r="D94" i="62" s="1"/>
  <c r="D133" i="53"/>
  <c r="H132" i="53"/>
  <c r="G132" i="53"/>
  <c r="F132" i="53"/>
  <c r="F131" i="53" s="1"/>
  <c r="E132" i="53"/>
  <c r="D132" i="53"/>
  <c r="P121" i="53"/>
  <c r="P120" i="53"/>
  <c r="O118" i="53"/>
  <c r="N118" i="53"/>
  <c r="M118" i="53"/>
  <c r="L118" i="53"/>
  <c r="K118" i="53"/>
  <c r="I117" i="53"/>
  <c r="F117" i="53"/>
  <c r="I116" i="53"/>
  <c r="F116" i="53"/>
  <c r="I115" i="53"/>
  <c r="F115" i="53"/>
  <c r="I114" i="53"/>
  <c r="F114" i="53"/>
  <c r="I113" i="53"/>
  <c r="F113" i="53"/>
  <c r="P112" i="53"/>
  <c r="O111" i="53"/>
  <c r="N111" i="53"/>
  <c r="M111" i="53"/>
  <c r="L111" i="53"/>
  <c r="K111" i="53"/>
  <c r="I110" i="53"/>
  <c r="F110" i="53"/>
  <c r="I109" i="53"/>
  <c r="F109" i="53"/>
  <c r="I108" i="53"/>
  <c r="F108" i="53"/>
  <c r="C108" i="53" s="1"/>
  <c r="P108" i="53" s="1"/>
  <c r="P107" i="53"/>
  <c r="O106" i="53"/>
  <c r="N106" i="53"/>
  <c r="M106" i="53"/>
  <c r="L106" i="53"/>
  <c r="K106" i="53"/>
  <c r="I105" i="53"/>
  <c r="I106" i="53" s="1"/>
  <c r="F105" i="53"/>
  <c r="C105" i="53" s="1"/>
  <c r="P105" i="53" s="1"/>
  <c r="P104" i="53"/>
  <c r="I100" i="53"/>
  <c r="F100" i="53"/>
  <c r="I99" i="53"/>
  <c r="F99" i="53"/>
  <c r="I98" i="53"/>
  <c r="F98" i="53"/>
  <c r="I96" i="53"/>
  <c r="F96" i="53"/>
  <c r="I95" i="53"/>
  <c r="F95" i="53"/>
  <c r="I94" i="53"/>
  <c r="F94" i="53"/>
  <c r="I93" i="53"/>
  <c r="F93" i="53"/>
  <c r="C93" i="53" s="1"/>
  <c r="P93" i="53" s="1"/>
  <c r="O92" i="53"/>
  <c r="N92" i="53"/>
  <c r="M92" i="53"/>
  <c r="L92" i="53"/>
  <c r="K92" i="53"/>
  <c r="H92" i="53"/>
  <c r="G92" i="53"/>
  <c r="E92" i="53"/>
  <c r="F92" i="53" s="1"/>
  <c r="D92" i="53"/>
  <c r="I91" i="53"/>
  <c r="F91" i="53"/>
  <c r="I90" i="53"/>
  <c r="F90" i="53"/>
  <c r="I89" i="53"/>
  <c r="F89" i="53"/>
  <c r="I88" i="53"/>
  <c r="F88" i="53"/>
  <c r="I87" i="53"/>
  <c r="F87" i="53"/>
  <c r="I86" i="53"/>
  <c r="F86" i="53"/>
  <c r="I85" i="53"/>
  <c r="F85" i="53"/>
  <c r="O84" i="53"/>
  <c r="N84" i="53"/>
  <c r="M84" i="53"/>
  <c r="L84" i="53"/>
  <c r="K84" i="53"/>
  <c r="H84" i="53"/>
  <c r="G84" i="53"/>
  <c r="E84" i="53"/>
  <c r="D84" i="53"/>
  <c r="F84" i="53" s="1"/>
  <c r="I83" i="53"/>
  <c r="F83" i="53"/>
  <c r="I82" i="53"/>
  <c r="F82" i="53"/>
  <c r="I81" i="53"/>
  <c r="C81" i="53" s="1"/>
  <c r="P81" i="53" s="1"/>
  <c r="F81" i="53"/>
  <c r="I80" i="53"/>
  <c r="F80" i="53"/>
  <c r="C80" i="53" s="1"/>
  <c r="P80" i="53" s="1"/>
  <c r="I79" i="53"/>
  <c r="F79" i="53"/>
  <c r="C79" i="53"/>
  <c r="P79" i="53" s="1"/>
  <c r="I78" i="53"/>
  <c r="F78" i="53"/>
  <c r="C78" i="53" s="1"/>
  <c r="P78" i="53" s="1"/>
  <c r="I77" i="53"/>
  <c r="F77" i="53"/>
  <c r="O76" i="53"/>
  <c r="N76" i="53"/>
  <c r="M76" i="53"/>
  <c r="L76" i="53"/>
  <c r="K76" i="53"/>
  <c r="H76" i="53"/>
  <c r="G76" i="53"/>
  <c r="E76" i="53"/>
  <c r="D76" i="53"/>
  <c r="P75" i="53"/>
  <c r="O74" i="53"/>
  <c r="N74" i="53"/>
  <c r="M74" i="53"/>
  <c r="L74" i="53"/>
  <c r="K74" i="53"/>
  <c r="I73" i="53"/>
  <c r="F73" i="53"/>
  <c r="I72" i="53"/>
  <c r="F72" i="53"/>
  <c r="P71" i="53"/>
  <c r="I69" i="53"/>
  <c r="F69" i="53"/>
  <c r="C69" i="53" s="1"/>
  <c r="P69" i="53" s="1"/>
  <c r="I68" i="53"/>
  <c r="F68" i="53"/>
  <c r="I67" i="53"/>
  <c r="F67" i="53"/>
  <c r="I66" i="53"/>
  <c r="F66" i="53"/>
  <c r="C66" i="53" s="1"/>
  <c r="P66" i="53" s="1"/>
  <c r="I65" i="53"/>
  <c r="F65" i="53"/>
  <c r="C65" i="53" s="1"/>
  <c r="P65" i="53" s="1"/>
  <c r="I64" i="53"/>
  <c r="F64" i="53"/>
  <c r="C64" i="53" s="1"/>
  <c r="P64" i="53" s="1"/>
  <c r="I63" i="53"/>
  <c r="F63" i="53"/>
  <c r="O62" i="53"/>
  <c r="N62" i="53"/>
  <c r="M62" i="53"/>
  <c r="L62" i="53"/>
  <c r="L70" i="53" s="1"/>
  <c r="K62" i="53"/>
  <c r="I62" i="53"/>
  <c r="H62" i="53"/>
  <c r="G62" i="53"/>
  <c r="E62" i="53"/>
  <c r="D62" i="53"/>
  <c r="F62" i="53" s="1"/>
  <c r="I61" i="53"/>
  <c r="F61" i="53"/>
  <c r="C61" i="53" s="1"/>
  <c r="P61" i="53" s="1"/>
  <c r="I60" i="53"/>
  <c r="F60" i="53"/>
  <c r="C60" i="53" s="1"/>
  <c r="P60" i="53" s="1"/>
  <c r="O59" i="53"/>
  <c r="O70" i="53" s="1"/>
  <c r="N59" i="53"/>
  <c r="M59" i="53"/>
  <c r="L59" i="53"/>
  <c r="K59" i="53"/>
  <c r="H59" i="53"/>
  <c r="G59" i="53"/>
  <c r="E59" i="53"/>
  <c r="F59" i="53" s="1"/>
  <c r="C59" i="53" s="1"/>
  <c r="D59" i="53"/>
  <c r="P58" i="53"/>
  <c r="O57" i="53"/>
  <c r="N57" i="53"/>
  <c r="M57" i="53"/>
  <c r="L57" i="53"/>
  <c r="K57" i="53"/>
  <c r="I56" i="53"/>
  <c r="F56" i="53"/>
  <c r="C56" i="53" s="1"/>
  <c r="P56" i="53" s="1"/>
  <c r="I55" i="53"/>
  <c r="F55" i="53"/>
  <c r="C55" i="53" s="1"/>
  <c r="P55" i="53" s="1"/>
  <c r="I54" i="53"/>
  <c r="F54" i="53"/>
  <c r="C54" i="53" s="1"/>
  <c r="P54" i="53" s="1"/>
  <c r="I53" i="53"/>
  <c r="F53" i="53"/>
  <c r="C53" i="53" s="1"/>
  <c r="P53" i="53" s="1"/>
  <c r="I52" i="53"/>
  <c r="F52" i="53"/>
  <c r="I51" i="53"/>
  <c r="F51" i="53"/>
  <c r="C51" i="53" s="1"/>
  <c r="P51" i="53" s="1"/>
  <c r="I50" i="53"/>
  <c r="F50" i="53"/>
  <c r="C50" i="53" s="1"/>
  <c r="P50" i="53" s="1"/>
  <c r="I49" i="53"/>
  <c r="F49" i="53"/>
  <c r="C49" i="53" s="1"/>
  <c r="P49" i="53" s="1"/>
  <c r="I48" i="53"/>
  <c r="F48" i="53"/>
  <c r="I47" i="53"/>
  <c r="F47" i="53"/>
  <c r="I46" i="53"/>
  <c r="F46" i="53"/>
  <c r="I45" i="53"/>
  <c r="F45" i="53"/>
  <c r="I44" i="53"/>
  <c r="F44" i="53"/>
  <c r="P43" i="53"/>
  <c r="I41" i="53"/>
  <c r="F41" i="53"/>
  <c r="C41" i="53" s="1"/>
  <c r="P41" i="53" s="1"/>
  <c r="I40" i="53"/>
  <c r="F40" i="53"/>
  <c r="C40" i="53" s="1"/>
  <c r="P40" i="53" s="1"/>
  <c r="I39" i="53"/>
  <c r="F39" i="53"/>
  <c r="O38" i="53"/>
  <c r="O37" i="53" s="1"/>
  <c r="N38" i="53"/>
  <c r="N37" i="53" s="1"/>
  <c r="M38" i="53"/>
  <c r="M37" i="53" s="1"/>
  <c r="L38" i="53"/>
  <c r="L37" i="53" s="1"/>
  <c r="K38" i="53"/>
  <c r="K37" i="53" s="1"/>
  <c r="H38" i="53"/>
  <c r="G38" i="53"/>
  <c r="G37" i="53" s="1"/>
  <c r="E38" i="53"/>
  <c r="D38" i="53"/>
  <c r="D37" i="53"/>
  <c r="I36" i="53"/>
  <c r="F36" i="53"/>
  <c r="C36" i="53" s="1"/>
  <c r="P36" i="53" s="1"/>
  <c r="I35" i="53"/>
  <c r="F35" i="53"/>
  <c r="I34" i="53"/>
  <c r="C34" i="53" s="1"/>
  <c r="P34" i="53" s="1"/>
  <c r="F34" i="53"/>
  <c r="O33" i="53"/>
  <c r="N33" i="53"/>
  <c r="M33" i="53"/>
  <c r="L33" i="53"/>
  <c r="K33" i="53"/>
  <c r="H33" i="53"/>
  <c r="H32" i="53" s="1"/>
  <c r="G33" i="53"/>
  <c r="E33" i="53"/>
  <c r="E32" i="53" s="1"/>
  <c r="D33" i="53"/>
  <c r="D32" i="53"/>
  <c r="I31" i="53"/>
  <c r="F31" i="53"/>
  <c r="I30" i="53"/>
  <c r="F30" i="53"/>
  <c r="I29" i="53"/>
  <c r="F29" i="53"/>
  <c r="I28" i="53"/>
  <c r="F28" i="53"/>
  <c r="I27" i="53"/>
  <c r="F27" i="53"/>
  <c r="C27" i="53" s="1"/>
  <c r="P27" i="53" s="1"/>
  <c r="I26" i="53"/>
  <c r="F26" i="53"/>
  <c r="I25" i="53"/>
  <c r="F25" i="53"/>
  <c r="O24" i="53"/>
  <c r="N24" i="53"/>
  <c r="M24" i="53"/>
  <c r="L24" i="53"/>
  <c r="K24" i="53"/>
  <c r="H24" i="53"/>
  <c r="G24" i="53"/>
  <c r="I24" i="53" s="1"/>
  <c r="E24" i="53"/>
  <c r="D24" i="53"/>
  <c r="I23" i="53"/>
  <c r="F23" i="53"/>
  <c r="I22" i="53"/>
  <c r="C22" i="53" s="1"/>
  <c r="P22" i="53" s="1"/>
  <c r="F22" i="53"/>
  <c r="I21" i="53"/>
  <c r="F21" i="53"/>
  <c r="I20" i="53"/>
  <c r="F20" i="53"/>
  <c r="I19" i="53"/>
  <c r="C19" i="53" s="1"/>
  <c r="P19" i="53" s="1"/>
  <c r="F19" i="53"/>
  <c r="I18" i="53"/>
  <c r="F18" i="53"/>
  <c r="O17" i="53"/>
  <c r="N17" i="53"/>
  <c r="M17" i="53"/>
  <c r="L17" i="53"/>
  <c r="K17" i="53"/>
  <c r="H17" i="53"/>
  <c r="G17" i="53"/>
  <c r="I17" i="53" s="1"/>
  <c r="E17" i="53"/>
  <c r="D17" i="53"/>
  <c r="P16" i="53"/>
  <c r="O15" i="53"/>
  <c r="N15" i="53"/>
  <c r="M15" i="53"/>
  <c r="C15" i="53" s="1"/>
  <c r="P15" i="53" s="1"/>
  <c r="L15" i="53"/>
  <c r="K15" i="53"/>
  <c r="I14" i="53"/>
  <c r="I15" i="53" s="1"/>
  <c r="F14" i="53"/>
  <c r="F15" i="53" s="1"/>
  <c r="C14" i="53"/>
  <c r="P14" i="53" s="1"/>
  <c r="P13" i="53"/>
  <c r="O12" i="53"/>
  <c r="N12" i="53"/>
  <c r="M12" i="53"/>
  <c r="L12" i="53"/>
  <c r="K12" i="53"/>
  <c r="I11" i="53"/>
  <c r="F11" i="53"/>
  <c r="C11" i="53" s="1"/>
  <c r="P11" i="53" s="1"/>
  <c r="I10" i="53"/>
  <c r="F10" i="53"/>
  <c r="I9" i="53"/>
  <c r="F9" i="53"/>
  <c r="C135" i="52"/>
  <c r="H134" i="52"/>
  <c r="G134" i="52"/>
  <c r="F134" i="52"/>
  <c r="E134" i="52"/>
  <c r="D134" i="52"/>
  <c r="H133" i="52"/>
  <c r="H137" i="52" s="1"/>
  <c r="G90" i="64" s="1"/>
  <c r="G94" i="64" s="1"/>
  <c r="G133" i="52"/>
  <c r="G137" i="52" s="1"/>
  <c r="F90" i="64" s="1"/>
  <c r="F94" i="64" s="1"/>
  <c r="F133" i="52"/>
  <c r="F137" i="52" s="1"/>
  <c r="E90" i="64" s="1"/>
  <c r="E94" i="64" s="1"/>
  <c r="E133" i="52"/>
  <c r="E137" i="52" s="1"/>
  <c r="D90" i="64" s="1"/>
  <c r="D94" i="64" s="1"/>
  <c r="D133" i="52"/>
  <c r="D137" i="52" s="1"/>
  <c r="C90" i="64" s="1"/>
  <c r="H132" i="52"/>
  <c r="G132" i="52"/>
  <c r="F132" i="52"/>
  <c r="E132" i="52"/>
  <c r="D132" i="52"/>
  <c r="G131" i="52"/>
  <c r="P121" i="52"/>
  <c r="P120" i="52"/>
  <c r="O118" i="52"/>
  <c r="N118" i="52"/>
  <c r="M118" i="52"/>
  <c r="L118" i="52"/>
  <c r="K118" i="52"/>
  <c r="I117" i="52"/>
  <c r="F117" i="52"/>
  <c r="C117" i="52" s="1"/>
  <c r="P117" i="52" s="1"/>
  <c r="I116" i="52"/>
  <c r="F116" i="52"/>
  <c r="I115" i="52"/>
  <c r="F115" i="52"/>
  <c r="I114" i="52"/>
  <c r="F114" i="52"/>
  <c r="I113" i="52"/>
  <c r="F113" i="52"/>
  <c r="P112" i="52"/>
  <c r="O111" i="52"/>
  <c r="N111" i="52"/>
  <c r="M111" i="52"/>
  <c r="L111" i="52"/>
  <c r="K111" i="52"/>
  <c r="I110" i="52"/>
  <c r="F110" i="52"/>
  <c r="C110" i="52" s="1"/>
  <c r="P110" i="52" s="1"/>
  <c r="I109" i="52"/>
  <c r="F109" i="52"/>
  <c r="C109" i="52" s="1"/>
  <c r="P109" i="52" s="1"/>
  <c r="I108" i="52"/>
  <c r="F108" i="52"/>
  <c r="P107" i="52"/>
  <c r="O106" i="52"/>
  <c r="N106" i="52"/>
  <c r="M106" i="52"/>
  <c r="L106" i="52"/>
  <c r="K106" i="52"/>
  <c r="I105" i="52"/>
  <c r="I106" i="52" s="1"/>
  <c r="F105" i="52"/>
  <c r="P104" i="52"/>
  <c r="I100" i="52"/>
  <c r="F100" i="52"/>
  <c r="I99" i="52"/>
  <c r="F99" i="52"/>
  <c r="I98" i="52"/>
  <c r="F98" i="52"/>
  <c r="I96" i="52"/>
  <c r="F96" i="52"/>
  <c r="I95" i="52"/>
  <c r="F95" i="52"/>
  <c r="I94" i="52"/>
  <c r="F94" i="52"/>
  <c r="I93" i="52"/>
  <c r="F93" i="52"/>
  <c r="O92" i="52"/>
  <c r="N92" i="52"/>
  <c r="M92" i="52"/>
  <c r="L92" i="52"/>
  <c r="K92" i="52"/>
  <c r="H92" i="52"/>
  <c r="G92" i="52"/>
  <c r="E92" i="52"/>
  <c r="F92" i="52" s="1"/>
  <c r="D92" i="52"/>
  <c r="I91" i="52"/>
  <c r="F91" i="52"/>
  <c r="I90" i="52"/>
  <c r="F90" i="52"/>
  <c r="I89" i="52"/>
  <c r="F89" i="52"/>
  <c r="I88" i="52"/>
  <c r="F88" i="52"/>
  <c r="I87" i="52"/>
  <c r="F87" i="52"/>
  <c r="I86" i="52"/>
  <c r="F86" i="52"/>
  <c r="I85" i="52"/>
  <c r="F85" i="52"/>
  <c r="O84" i="52"/>
  <c r="N84" i="52"/>
  <c r="M84" i="52"/>
  <c r="L84" i="52"/>
  <c r="K84" i="52"/>
  <c r="H84" i="52"/>
  <c r="G84" i="52"/>
  <c r="I84" i="52" s="1"/>
  <c r="E84" i="52"/>
  <c r="D84" i="52"/>
  <c r="F84" i="52" s="1"/>
  <c r="I83" i="52"/>
  <c r="F83" i="52"/>
  <c r="C83" i="52" s="1"/>
  <c r="P83" i="52" s="1"/>
  <c r="I82" i="52"/>
  <c r="F82" i="52"/>
  <c r="I81" i="52"/>
  <c r="F81" i="52"/>
  <c r="I80" i="52"/>
  <c r="F80" i="52"/>
  <c r="C80" i="52" s="1"/>
  <c r="P80" i="52" s="1"/>
  <c r="I79" i="52"/>
  <c r="F79" i="52"/>
  <c r="I78" i="52"/>
  <c r="F78" i="52"/>
  <c r="C78" i="52" s="1"/>
  <c r="P78" i="52" s="1"/>
  <c r="I77" i="52"/>
  <c r="F77" i="52"/>
  <c r="C77" i="52" s="1"/>
  <c r="P77" i="52" s="1"/>
  <c r="O76" i="52"/>
  <c r="N76" i="52"/>
  <c r="M76" i="52"/>
  <c r="L76" i="52"/>
  <c r="K76" i="52"/>
  <c r="H76" i="52"/>
  <c r="G76" i="52"/>
  <c r="E76" i="52"/>
  <c r="D76" i="52"/>
  <c r="P75" i="52"/>
  <c r="O74" i="52"/>
  <c r="N74" i="52"/>
  <c r="M74" i="52"/>
  <c r="L74" i="52"/>
  <c r="K74" i="52"/>
  <c r="I73" i="52"/>
  <c r="F73" i="52"/>
  <c r="I72" i="52"/>
  <c r="F72" i="52"/>
  <c r="P71" i="52"/>
  <c r="I69" i="52"/>
  <c r="F69" i="52"/>
  <c r="C69" i="52" s="1"/>
  <c r="P69" i="52" s="1"/>
  <c r="I68" i="52"/>
  <c r="F68" i="52"/>
  <c r="I67" i="52"/>
  <c r="F67" i="52"/>
  <c r="I66" i="52"/>
  <c r="F66" i="52"/>
  <c r="I65" i="52"/>
  <c r="F65" i="52"/>
  <c r="I64" i="52"/>
  <c r="F64" i="52"/>
  <c r="I63" i="52"/>
  <c r="F63" i="52"/>
  <c r="C63" i="52" s="1"/>
  <c r="P63" i="52" s="1"/>
  <c r="O62" i="52"/>
  <c r="N62" i="52"/>
  <c r="M62" i="52"/>
  <c r="L62" i="52"/>
  <c r="L70" i="52" s="1"/>
  <c r="K62" i="52"/>
  <c r="H62" i="52"/>
  <c r="G62" i="52"/>
  <c r="E62" i="52"/>
  <c r="D62" i="52"/>
  <c r="I61" i="52"/>
  <c r="F61" i="52"/>
  <c r="I60" i="52"/>
  <c r="C60" i="52" s="1"/>
  <c r="P60" i="52" s="1"/>
  <c r="F60" i="52"/>
  <c r="O59" i="52"/>
  <c r="N59" i="52"/>
  <c r="M59" i="52"/>
  <c r="L59" i="52"/>
  <c r="K59" i="52"/>
  <c r="H59" i="52"/>
  <c r="G59" i="52"/>
  <c r="E59" i="52"/>
  <c r="D59" i="52"/>
  <c r="P58" i="52"/>
  <c r="O57" i="52"/>
  <c r="N57" i="52"/>
  <c r="M57" i="52"/>
  <c r="L57" i="52"/>
  <c r="K57" i="52"/>
  <c r="I56" i="52"/>
  <c r="F56" i="52"/>
  <c r="C56" i="52" s="1"/>
  <c r="P56" i="52" s="1"/>
  <c r="I55" i="52"/>
  <c r="F55" i="52"/>
  <c r="C55" i="52" s="1"/>
  <c r="P55" i="52" s="1"/>
  <c r="I54" i="52"/>
  <c r="F54" i="52"/>
  <c r="I53" i="52"/>
  <c r="F53" i="52"/>
  <c r="C53" i="52" s="1"/>
  <c r="P53" i="52" s="1"/>
  <c r="I52" i="52"/>
  <c r="F52" i="52"/>
  <c r="I51" i="52"/>
  <c r="F51" i="52"/>
  <c r="I50" i="52"/>
  <c r="F50" i="52"/>
  <c r="I49" i="52"/>
  <c r="F49" i="52"/>
  <c r="I48" i="52"/>
  <c r="F48" i="52"/>
  <c r="I47" i="52"/>
  <c r="F47" i="52"/>
  <c r="C47" i="52" s="1"/>
  <c r="P47" i="52" s="1"/>
  <c r="I46" i="52"/>
  <c r="F46" i="52"/>
  <c r="C46" i="52" s="1"/>
  <c r="P46" i="52" s="1"/>
  <c r="I45" i="52"/>
  <c r="F45" i="52"/>
  <c r="C45" i="52" s="1"/>
  <c r="I44" i="52"/>
  <c r="F44" i="52"/>
  <c r="C44" i="52" s="1"/>
  <c r="P44" i="52" s="1"/>
  <c r="P43" i="52"/>
  <c r="I41" i="52"/>
  <c r="F41" i="52"/>
  <c r="I40" i="52"/>
  <c r="F40" i="52"/>
  <c r="I39" i="52"/>
  <c r="F39" i="52"/>
  <c r="O38" i="52"/>
  <c r="O37" i="52" s="1"/>
  <c r="N38" i="52"/>
  <c r="N37" i="52" s="1"/>
  <c r="M38" i="52"/>
  <c r="M37" i="52" s="1"/>
  <c r="L38" i="52"/>
  <c r="L37" i="52" s="1"/>
  <c r="K38" i="52"/>
  <c r="K37" i="52" s="1"/>
  <c r="H38" i="52"/>
  <c r="H37" i="52" s="1"/>
  <c r="G38" i="52"/>
  <c r="I38" i="52" s="1"/>
  <c r="E38" i="52"/>
  <c r="D38" i="52"/>
  <c r="D37" i="52" s="1"/>
  <c r="I36" i="52"/>
  <c r="F36" i="52"/>
  <c r="I35" i="52"/>
  <c r="F35" i="52"/>
  <c r="I34" i="52"/>
  <c r="F34" i="52"/>
  <c r="O33" i="52"/>
  <c r="N33" i="52"/>
  <c r="M33" i="52"/>
  <c r="M32" i="52" s="1"/>
  <c r="L33" i="52"/>
  <c r="K33" i="52"/>
  <c r="H33" i="52"/>
  <c r="G33" i="52"/>
  <c r="G32" i="52" s="1"/>
  <c r="E33" i="52"/>
  <c r="E32" i="52" s="1"/>
  <c r="D33" i="52"/>
  <c r="D32" i="52"/>
  <c r="I31" i="52"/>
  <c r="F31" i="52"/>
  <c r="C31" i="52" s="1"/>
  <c r="P31" i="52" s="1"/>
  <c r="I30" i="52"/>
  <c r="F30" i="52"/>
  <c r="I29" i="52"/>
  <c r="F29" i="52"/>
  <c r="I28" i="52"/>
  <c r="F28" i="52"/>
  <c r="C28" i="52" s="1"/>
  <c r="P28" i="52" s="1"/>
  <c r="I27" i="52"/>
  <c r="F27" i="52"/>
  <c r="I26" i="52"/>
  <c r="F26" i="52"/>
  <c r="I25" i="52"/>
  <c r="F25" i="52"/>
  <c r="O24" i="52"/>
  <c r="N24" i="52"/>
  <c r="M24" i="52"/>
  <c r="L24" i="52"/>
  <c r="K24" i="52"/>
  <c r="H24" i="52"/>
  <c r="I24" i="52" s="1"/>
  <c r="G24" i="52"/>
  <c r="E24" i="52"/>
  <c r="D24" i="52"/>
  <c r="F24" i="52" s="1"/>
  <c r="I23" i="52"/>
  <c r="F23" i="52"/>
  <c r="I22" i="52"/>
  <c r="F22" i="52"/>
  <c r="I21" i="52"/>
  <c r="F21" i="52"/>
  <c r="I20" i="52"/>
  <c r="F20" i="52"/>
  <c r="I19" i="52"/>
  <c r="F19" i="52"/>
  <c r="I18" i="52"/>
  <c r="F18" i="52"/>
  <c r="O17" i="52"/>
  <c r="N17" i="52"/>
  <c r="M17" i="52"/>
  <c r="L17" i="52"/>
  <c r="K17" i="52"/>
  <c r="H17" i="52"/>
  <c r="G17" i="52"/>
  <c r="E17" i="52"/>
  <c r="D17" i="52"/>
  <c r="P16" i="52"/>
  <c r="O15" i="52"/>
  <c r="N15" i="52"/>
  <c r="M15" i="52"/>
  <c r="L15" i="52"/>
  <c r="K15" i="52"/>
  <c r="I15" i="52"/>
  <c r="P14" i="52"/>
  <c r="I14" i="52"/>
  <c r="F14" i="52"/>
  <c r="F15" i="52" s="1"/>
  <c r="C14" i="52"/>
  <c r="P13" i="52"/>
  <c r="O12" i="52"/>
  <c r="N12" i="52"/>
  <c r="M12" i="52"/>
  <c r="L12" i="52"/>
  <c r="K12" i="52"/>
  <c r="I11" i="52"/>
  <c r="F11" i="52"/>
  <c r="I10" i="52"/>
  <c r="F10" i="52"/>
  <c r="I9" i="52"/>
  <c r="F9" i="52"/>
  <c r="C135" i="51"/>
  <c r="H134" i="51"/>
  <c r="G134" i="51"/>
  <c r="F134" i="51"/>
  <c r="E134" i="51"/>
  <c r="D134" i="51"/>
  <c r="H133" i="51"/>
  <c r="H137" i="51" s="1"/>
  <c r="G90" i="61" s="1"/>
  <c r="G94" i="61" s="1"/>
  <c r="G133" i="51"/>
  <c r="G137" i="51" s="1"/>
  <c r="F90" i="61" s="1"/>
  <c r="F94" i="61" s="1"/>
  <c r="F133" i="51"/>
  <c r="F137" i="51" s="1"/>
  <c r="E90" i="61" s="1"/>
  <c r="E94" i="61" s="1"/>
  <c r="E133" i="51"/>
  <c r="E137" i="51" s="1"/>
  <c r="D90" i="61" s="1"/>
  <c r="D94" i="61" s="1"/>
  <c r="D133" i="51"/>
  <c r="D137" i="51" s="1"/>
  <c r="H132" i="51"/>
  <c r="G132" i="51"/>
  <c r="F132" i="51"/>
  <c r="E132" i="51"/>
  <c r="D132" i="51"/>
  <c r="H131" i="51"/>
  <c r="G131" i="51"/>
  <c r="P121" i="51"/>
  <c r="P120" i="51"/>
  <c r="O118" i="51"/>
  <c r="N118" i="51"/>
  <c r="M118" i="51"/>
  <c r="L118" i="51"/>
  <c r="K118" i="51"/>
  <c r="I117" i="51"/>
  <c r="F117" i="51"/>
  <c r="I116" i="51"/>
  <c r="F116" i="51"/>
  <c r="I115" i="51"/>
  <c r="F115" i="51"/>
  <c r="I114" i="51"/>
  <c r="F114" i="51"/>
  <c r="I113" i="51"/>
  <c r="F113" i="51"/>
  <c r="P112" i="51"/>
  <c r="O111" i="51"/>
  <c r="N111" i="51"/>
  <c r="M111" i="51"/>
  <c r="L111" i="51"/>
  <c r="K111" i="51"/>
  <c r="F111" i="51"/>
  <c r="I110" i="51"/>
  <c r="F110" i="51"/>
  <c r="C110" i="51" s="1"/>
  <c r="P110" i="51" s="1"/>
  <c r="I109" i="51"/>
  <c r="F109" i="51"/>
  <c r="C109" i="51" s="1"/>
  <c r="P109" i="51" s="1"/>
  <c r="I108" i="51"/>
  <c r="I111" i="51" s="1"/>
  <c r="F108" i="51"/>
  <c r="P107" i="51"/>
  <c r="O106" i="51"/>
  <c r="N106" i="51"/>
  <c r="M106" i="51"/>
  <c r="L106" i="51"/>
  <c r="K106" i="51"/>
  <c r="I105" i="51"/>
  <c r="I106" i="51" s="1"/>
  <c r="F105" i="51"/>
  <c r="P104" i="51"/>
  <c r="I100" i="51"/>
  <c r="F100" i="51"/>
  <c r="I99" i="51"/>
  <c r="F99" i="51"/>
  <c r="I98" i="51"/>
  <c r="F98" i="51"/>
  <c r="I96" i="51"/>
  <c r="F96" i="51"/>
  <c r="C96" i="51" s="1"/>
  <c r="P96" i="51" s="1"/>
  <c r="I95" i="51"/>
  <c r="F95" i="51"/>
  <c r="I94" i="51"/>
  <c r="F94" i="51"/>
  <c r="I93" i="51"/>
  <c r="F93" i="51"/>
  <c r="C93" i="51"/>
  <c r="P93" i="51" s="1"/>
  <c r="O92" i="51"/>
  <c r="N92" i="51"/>
  <c r="M92" i="51"/>
  <c r="L92" i="51"/>
  <c r="K92" i="51"/>
  <c r="H92" i="51"/>
  <c r="G92" i="51"/>
  <c r="E92" i="51"/>
  <c r="D92" i="51"/>
  <c r="I91" i="51"/>
  <c r="F91" i="51"/>
  <c r="C91" i="51" s="1"/>
  <c r="P91" i="51" s="1"/>
  <c r="I90" i="51"/>
  <c r="F90" i="51"/>
  <c r="I89" i="51"/>
  <c r="F89" i="51"/>
  <c r="I88" i="51"/>
  <c r="F88" i="51"/>
  <c r="I87" i="51"/>
  <c r="F87" i="51"/>
  <c r="I86" i="51"/>
  <c r="F86" i="51"/>
  <c r="I85" i="51"/>
  <c r="F85" i="51"/>
  <c r="O84" i="51"/>
  <c r="N84" i="51"/>
  <c r="M84" i="51"/>
  <c r="L84" i="51"/>
  <c r="K84" i="51"/>
  <c r="H84" i="51"/>
  <c r="G84" i="51"/>
  <c r="I84" i="51" s="1"/>
  <c r="E84" i="51"/>
  <c r="D84" i="51"/>
  <c r="F84" i="51" s="1"/>
  <c r="I83" i="51"/>
  <c r="F83" i="51"/>
  <c r="I82" i="51"/>
  <c r="F82" i="51"/>
  <c r="I81" i="51"/>
  <c r="F81" i="51"/>
  <c r="C81" i="51" s="1"/>
  <c r="P81" i="51" s="1"/>
  <c r="I80" i="51"/>
  <c r="F80" i="51"/>
  <c r="C80" i="51" s="1"/>
  <c r="P80" i="51" s="1"/>
  <c r="I79" i="51"/>
  <c r="F79" i="51"/>
  <c r="C79" i="51" s="1"/>
  <c r="P79" i="51" s="1"/>
  <c r="I78" i="51"/>
  <c r="F78" i="51"/>
  <c r="C78" i="51"/>
  <c r="P78" i="51" s="1"/>
  <c r="I77" i="51"/>
  <c r="F77" i="51"/>
  <c r="C77" i="51" s="1"/>
  <c r="P77" i="51" s="1"/>
  <c r="O76" i="51"/>
  <c r="N76" i="51"/>
  <c r="M76" i="51"/>
  <c r="L76" i="51"/>
  <c r="K76" i="51"/>
  <c r="H76" i="51"/>
  <c r="G76" i="51"/>
  <c r="E76" i="51"/>
  <c r="D76" i="51"/>
  <c r="F76" i="51" s="1"/>
  <c r="P75" i="51"/>
  <c r="O74" i="51"/>
  <c r="N74" i="51"/>
  <c r="M74" i="51"/>
  <c r="L74" i="51"/>
  <c r="K74" i="51"/>
  <c r="I73" i="51"/>
  <c r="I74" i="51" s="1"/>
  <c r="F73" i="51"/>
  <c r="F74" i="51" s="1"/>
  <c r="I72" i="51"/>
  <c r="F72" i="51"/>
  <c r="C72" i="51" s="1"/>
  <c r="P72" i="51" s="1"/>
  <c r="P71" i="51"/>
  <c r="I69" i="51"/>
  <c r="F69" i="51"/>
  <c r="C69" i="51" s="1"/>
  <c r="P69" i="51" s="1"/>
  <c r="I68" i="51"/>
  <c r="F68" i="51"/>
  <c r="C68" i="51" s="1"/>
  <c r="P68" i="51" s="1"/>
  <c r="I67" i="51"/>
  <c r="F67" i="51"/>
  <c r="I66" i="51"/>
  <c r="F66" i="51"/>
  <c r="I65" i="51"/>
  <c r="F65" i="51"/>
  <c r="C65" i="51" s="1"/>
  <c r="P65" i="51" s="1"/>
  <c r="I64" i="51"/>
  <c r="F64" i="51"/>
  <c r="C64" i="51" s="1"/>
  <c r="P64" i="51" s="1"/>
  <c r="I63" i="51"/>
  <c r="F63" i="51"/>
  <c r="O62" i="51"/>
  <c r="N62" i="51"/>
  <c r="M62" i="51"/>
  <c r="L62" i="51"/>
  <c r="L70" i="51" s="1"/>
  <c r="K62" i="51"/>
  <c r="H62" i="51"/>
  <c r="G62" i="51"/>
  <c r="I62" i="51" s="1"/>
  <c r="E62" i="51"/>
  <c r="D62" i="51"/>
  <c r="F62" i="51" s="1"/>
  <c r="I61" i="51"/>
  <c r="F61" i="51"/>
  <c r="C61" i="51" s="1"/>
  <c r="P61" i="51" s="1"/>
  <c r="I60" i="51"/>
  <c r="F60" i="51"/>
  <c r="O59" i="51"/>
  <c r="O70" i="51" s="1"/>
  <c r="N59" i="51"/>
  <c r="M59" i="51"/>
  <c r="L59" i="51"/>
  <c r="K59" i="51"/>
  <c r="H59" i="51"/>
  <c r="G59" i="51"/>
  <c r="E59" i="51"/>
  <c r="D59" i="51"/>
  <c r="P58" i="51"/>
  <c r="O57" i="51"/>
  <c r="N57" i="51"/>
  <c r="M57" i="51"/>
  <c r="L57" i="51"/>
  <c r="K57" i="51"/>
  <c r="I56" i="51"/>
  <c r="F56" i="51"/>
  <c r="I55" i="51"/>
  <c r="F55" i="51"/>
  <c r="I54" i="51"/>
  <c r="C54" i="51" s="1"/>
  <c r="P54" i="51" s="1"/>
  <c r="F54" i="51"/>
  <c r="I53" i="51"/>
  <c r="F53" i="51"/>
  <c r="I52" i="51"/>
  <c r="F52" i="51"/>
  <c r="I51" i="51"/>
  <c r="F51" i="51"/>
  <c r="I50" i="51"/>
  <c r="F50" i="51"/>
  <c r="I49" i="51"/>
  <c r="F49" i="51"/>
  <c r="I48" i="51"/>
  <c r="F48" i="51"/>
  <c r="I47" i="51"/>
  <c r="F47" i="51"/>
  <c r="I46" i="51"/>
  <c r="F46" i="51"/>
  <c r="I45" i="51"/>
  <c r="F45" i="51"/>
  <c r="C45" i="51" s="1"/>
  <c r="I44" i="51"/>
  <c r="F44" i="51"/>
  <c r="P43" i="51"/>
  <c r="I41" i="51"/>
  <c r="F41" i="51"/>
  <c r="I40" i="51"/>
  <c r="F40" i="51"/>
  <c r="I39" i="51"/>
  <c r="F39" i="51"/>
  <c r="O38" i="51"/>
  <c r="O37" i="51" s="1"/>
  <c r="N38" i="51"/>
  <c r="N37" i="51" s="1"/>
  <c r="M38" i="51"/>
  <c r="L38" i="51"/>
  <c r="L37" i="51" s="1"/>
  <c r="K38" i="51"/>
  <c r="K37" i="51" s="1"/>
  <c r="H38" i="51"/>
  <c r="H37" i="51" s="1"/>
  <c r="G38" i="51"/>
  <c r="I38" i="51" s="1"/>
  <c r="E38" i="51"/>
  <c r="D38" i="51"/>
  <c r="D37" i="51" s="1"/>
  <c r="M37" i="51"/>
  <c r="I36" i="51"/>
  <c r="F36" i="51"/>
  <c r="I35" i="51"/>
  <c r="F35" i="51"/>
  <c r="I34" i="51"/>
  <c r="F34" i="51"/>
  <c r="O33" i="51"/>
  <c r="N33" i="51"/>
  <c r="M33" i="51"/>
  <c r="L33" i="51"/>
  <c r="K33" i="51"/>
  <c r="H33" i="51"/>
  <c r="G33" i="51"/>
  <c r="G32" i="51" s="1"/>
  <c r="E33" i="51"/>
  <c r="E32" i="51" s="1"/>
  <c r="D33" i="51"/>
  <c r="D32" i="51" s="1"/>
  <c r="I31" i="51"/>
  <c r="F31" i="51"/>
  <c r="I30" i="51"/>
  <c r="F30" i="51"/>
  <c r="I29" i="51"/>
  <c r="F29" i="51"/>
  <c r="C29" i="51" s="1"/>
  <c r="P29" i="51" s="1"/>
  <c r="I28" i="51"/>
  <c r="F28" i="51"/>
  <c r="C28" i="51" s="1"/>
  <c r="P28" i="51" s="1"/>
  <c r="I27" i="51"/>
  <c r="F27" i="51"/>
  <c r="I26" i="51"/>
  <c r="F26" i="51"/>
  <c r="I25" i="51"/>
  <c r="F25" i="51"/>
  <c r="C25" i="51" s="1"/>
  <c r="P25" i="51" s="1"/>
  <c r="O24" i="51"/>
  <c r="N24" i="51"/>
  <c r="M24" i="51"/>
  <c r="L24" i="51"/>
  <c r="K24" i="51"/>
  <c r="H24" i="51"/>
  <c r="G24" i="51"/>
  <c r="I24" i="51" s="1"/>
  <c r="E24" i="51"/>
  <c r="D24" i="51"/>
  <c r="F24" i="51" s="1"/>
  <c r="I23" i="51"/>
  <c r="F23" i="51"/>
  <c r="I22" i="51"/>
  <c r="F22" i="51"/>
  <c r="I21" i="51"/>
  <c r="F21" i="51"/>
  <c r="I20" i="51"/>
  <c r="F20" i="51"/>
  <c r="C20" i="51" s="1"/>
  <c r="P20" i="51" s="1"/>
  <c r="I19" i="51"/>
  <c r="F19" i="51"/>
  <c r="I18" i="51"/>
  <c r="F18" i="51"/>
  <c r="C18" i="51" s="1"/>
  <c r="P18" i="51" s="1"/>
  <c r="O17" i="51"/>
  <c r="N17" i="51"/>
  <c r="M17" i="51"/>
  <c r="L17" i="51"/>
  <c r="K17" i="51"/>
  <c r="H17" i="51"/>
  <c r="G17" i="51"/>
  <c r="E17" i="51"/>
  <c r="D17" i="51"/>
  <c r="P16" i="51"/>
  <c r="O15" i="51"/>
  <c r="N15" i="51"/>
  <c r="M15" i="51"/>
  <c r="L15" i="51"/>
  <c r="K15" i="51"/>
  <c r="I14" i="51"/>
  <c r="I15" i="51" s="1"/>
  <c r="F14" i="51"/>
  <c r="F15" i="51" s="1"/>
  <c r="C14" i="51"/>
  <c r="P14" i="51" s="1"/>
  <c r="P13" i="51"/>
  <c r="O12" i="51"/>
  <c r="N12" i="51"/>
  <c r="M12" i="51"/>
  <c r="L12" i="51"/>
  <c r="K12" i="51"/>
  <c r="I11" i="51"/>
  <c r="F11" i="51"/>
  <c r="I10" i="51"/>
  <c r="F10" i="51"/>
  <c r="I9" i="51"/>
  <c r="F9" i="51"/>
  <c r="C135" i="50"/>
  <c r="H134" i="50"/>
  <c r="G134" i="50"/>
  <c r="F134" i="50"/>
  <c r="E134" i="50"/>
  <c r="D134" i="50"/>
  <c r="H133" i="50"/>
  <c r="H137" i="50" s="1"/>
  <c r="G90" i="65" s="1"/>
  <c r="G94" i="65" s="1"/>
  <c r="G133" i="50"/>
  <c r="G137" i="50" s="1"/>
  <c r="F90" i="65" s="1"/>
  <c r="F94" i="65" s="1"/>
  <c r="F133" i="50"/>
  <c r="F137" i="50" s="1"/>
  <c r="E90" i="65" s="1"/>
  <c r="E94" i="65" s="1"/>
  <c r="E133" i="50"/>
  <c r="E137" i="50" s="1"/>
  <c r="D90" i="65" s="1"/>
  <c r="D94" i="65" s="1"/>
  <c r="D133" i="50"/>
  <c r="D137" i="50" s="1"/>
  <c r="H132" i="50"/>
  <c r="G132" i="50"/>
  <c r="F132" i="50"/>
  <c r="E132" i="50"/>
  <c r="D132" i="50"/>
  <c r="P121" i="50"/>
  <c r="P120" i="50"/>
  <c r="O118" i="50"/>
  <c r="N118" i="50"/>
  <c r="M118" i="50"/>
  <c r="L118" i="50"/>
  <c r="K118" i="50"/>
  <c r="I117" i="50"/>
  <c r="F117" i="50"/>
  <c r="C117" i="50" s="1"/>
  <c r="P117" i="50" s="1"/>
  <c r="I116" i="50"/>
  <c r="F116" i="50"/>
  <c r="C116" i="50" s="1"/>
  <c r="P116" i="50" s="1"/>
  <c r="I115" i="50"/>
  <c r="F115" i="50"/>
  <c r="I114" i="50"/>
  <c r="F114" i="50"/>
  <c r="I113" i="50"/>
  <c r="F113" i="50"/>
  <c r="C113" i="50"/>
  <c r="P113" i="50" s="1"/>
  <c r="P112" i="50"/>
  <c r="O111" i="50"/>
  <c r="N111" i="50"/>
  <c r="M111" i="50"/>
  <c r="L111" i="50"/>
  <c r="K111" i="50"/>
  <c r="I110" i="50"/>
  <c r="F110" i="50"/>
  <c r="C110" i="50" s="1"/>
  <c r="P110" i="50" s="1"/>
  <c r="I109" i="50"/>
  <c r="F109" i="50"/>
  <c r="I108" i="50"/>
  <c r="F108" i="50"/>
  <c r="C108" i="50" s="1"/>
  <c r="P108" i="50" s="1"/>
  <c r="P107" i="50"/>
  <c r="O106" i="50"/>
  <c r="N106" i="50"/>
  <c r="M106" i="50"/>
  <c r="L106" i="50"/>
  <c r="K106" i="50"/>
  <c r="I105" i="50"/>
  <c r="I106" i="50" s="1"/>
  <c r="F105" i="50"/>
  <c r="P104" i="50"/>
  <c r="I100" i="50"/>
  <c r="F100" i="50"/>
  <c r="C100" i="50" s="1"/>
  <c r="P100" i="50" s="1"/>
  <c r="I99" i="50"/>
  <c r="F99" i="50"/>
  <c r="I98" i="50"/>
  <c r="F98" i="50"/>
  <c r="I96" i="50"/>
  <c r="F96" i="50"/>
  <c r="C96" i="50" s="1"/>
  <c r="P96" i="50" s="1"/>
  <c r="I95" i="50"/>
  <c r="F95" i="50"/>
  <c r="C95" i="50" s="1"/>
  <c r="P95" i="50" s="1"/>
  <c r="I94" i="50"/>
  <c r="F94" i="50"/>
  <c r="I93" i="50"/>
  <c r="C93" i="50" s="1"/>
  <c r="P93" i="50" s="1"/>
  <c r="F93" i="50"/>
  <c r="O92" i="50"/>
  <c r="N92" i="50"/>
  <c r="M92" i="50"/>
  <c r="L92" i="50"/>
  <c r="K92" i="50"/>
  <c r="H92" i="50"/>
  <c r="G92" i="50"/>
  <c r="E92" i="50"/>
  <c r="D92" i="50"/>
  <c r="I91" i="50"/>
  <c r="F91" i="50"/>
  <c r="I90" i="50"/>
  <c r="F90" i="50"/>
  <c r="C90" i="50" s="1"/>
  <c r="P90" i="50" s="1"/>
  <c r="I89" i="50"/>
  <c r="F89" i="50"/>
  <c r="C89" i="50" s="1"/>
  <c r="P89" i="50" s="1"/>
  <c r="I88" i="50"/>
  <c r="F88" i="50"/>
  <c r="I87" i="50"/>
  <c r="F87" i="50"/>
  <c r="C87" i="50" s="1"/>
  <c r="P87" i="50" s="1"/>
  <c r="I86" i="50"/>
  <c r="F86" i="50"/>
  <c r="I85" i="50"/>
  <c r="F85" i="50"/>
  <c r="O84" i="50"/>
  <c r="N84" i="50"/>
  <c r="M84" i="50"/>
  <c r="L84" i="50"/>
  <c r="K84" i="50"/>
  <c r="H84" i="50"/>
  <c r="I84" i="50" s="1"/>
  <c r="G84" i="50"/>
  <c r="E84" i="50"/>
  <c r="D84" i="50"/>
  <c r="I83" i="50"/>
  <c r="F83" i="50"/>
  <c r="I82" i="50"/>
  <c r="F82" i="50"/>
  <c r="I81" i="50"/>
  <c r="C81" i="50" s="1"/>
  <c r="P81" i="50" s="1"/>
  <c r="F81" i="50"/>
  <c r="I80" i="50"/>
  <c r="F80" i="50"/>
  <c r="I79" i="50"/>
  <c r="F79" i="50"/>
  <c r="I78" i="50"/>
  <c r="F78" i="50"/>
  <c r="I77" i="50"/>
  <c r="F77" i="50"/>
  <c r="O76" i="50"/>
  <c r="N76" i="50"/>
  <c r="M76" i="50"/>
  <c r="L76" i="50"/>
  <c r="K76" i="50"/>
  <c r="H76" i="50"/>
  <c r="G76" i="50"/>
  <c r="I76" i="50" s="1"/>
  <c r="E76" i="50"/>
  <c r="D76" i="50"/>
  <c r="P75" i="50"/>
  <c r="O74" i="50"/>
  <c r="N74" i="50"/>
  <c r="M74" i="50"/>
  <c r="L74" i="50"/>
  <c r="K74" i="50"/>
  <c r="I73" i="50"/>
  <c r="F73" i="50"/>
  <c r="I72" i="50"/>
  <c r="F72" i="50"/>
  <c r="P71" i="50"/>
  <c r="I69" i="50"/>
  <c r="F69" i="50"/>
  <c r="I68" i="50"/>
  <c r="F68" i="50"/>
  <c r="I67" i="50"/>
  <c r="F67" i="50"/>
  <c r="I66" i="50"/>
  <c r="F66" i="50"/>
  <c r="C66" i="50" s="1"/>
  <c r="P66" i="50" s="1"/>
  <c r="I65" i="50"/>
  <c r="F65" i="50"/>
  <c r="I64" i="50"/>
  <c r="F64" i="50"/>
  <c r="I63" i="50"/>
  <c r="F63" i="50"/>
  <c r="O62" i="50"/>
  <c r="N62" i="50"/>
  <c r="N70" i="50" s="1"/>
  <c r="M62" i="50"/>
  <c r="M70" i="50" s="1"/>
  <c r="L62" i="50"/>
  <c r="L70" i="50" s="1"/>
  <c r="K62" i="50"/>
  <c r="K70" i="50" s="1"/>
  <c r="H62" i="50"/>
  <c r="G62" i="50"/>
  <c r="E62" i="50"/>
  <c r="D62" i="50"/>
  <c r="I61" i="50"/>
  <c r="F61" i="50"/>
  <c r="C61" i="50" s="1"/>
  <c r="P61" i="50" s="1"/>
  <c r="I60" i="50"/>
  <c r="F60" i="50"/>
  <c r="C60" i="50" s="1"/>
  <c r="P60" i="50" s="1"/>
  <c r="O59" i="50"/>
  <c r="N59" i="50"/>
  <c r="M59" i="50"/>
  <c r="L59" i="50"/>
  <c r="K59" i="50"/>
  <c r="H59" i="50"/>
  <c r="G59" i="50"/>
  <c r="E59" i="50"/>
  <c r="D59" i="50"/>
  <c r="P58" i="50"/>
  <c r="O57" i="50"/>
  <c r="N57" i="50"/>
  <c r="M57" i="50"/>
  <c r="L57" i="50"/>
  <c r="K57" i="50"/>
  <c r="I56" i="50"/>
  <c r="F56" i="50"/>
  <c r="C56" i="50" s="1"/>
  <c r="P56" i="50" s="1"/>
  <c r="I55" i="50"/>
  <c r="F55" i="50"/>
  <c r="C55" i="50" s="1"/>
  <c r="P55" i="50" s="1"/>
  <c r="I54" i="50"/>
  <c r="F54" i="50"/>
  <c r="I53" i="50"/>
  <c r="F53" i="50"/>
  <c r="I52" i="50"/>
  <c r="F52" i="50"/>
  <c r="I51" i="50"/>
  <c r="F51" i="50"/>
  <c r="I50" i="50"/>
  <c r="F50" i="50"/>
  <c r="C50" i="50"/>
  <c r="P50" i="50" s="1"/>
  <c r="I49" i="50"/>
  <c r="F49" i="50"/>
  <c r="I48" i="50"/>
  <c r="F48" i="50"/>
  <c r="I47" i="50"/>
  <c r="F47" i="50"/>
  <c r="I46" i="50"/>
  <c r="F46" i="50"/>
  <c r="I45" i="50"/>
  <c r="F45" i="50"/>
  <c r="I44" i="50"/>
  <c r="F44" i="50"/>
  <c r="P43" i="50"/>
  <c r="I41" i="50"/>
  <c r="F41" i="50"/>
  <c r="C41" i="50" s="1"/>
  <c r="P41" i="50" s="1"/>
  <c r="I40" i="50"/>
  <c r="F40" i="50"/>
  <c r="I39" i="50"/>
  <c r="F39" i="50"/>
  <c r="C39" i="50" s="1"/>
  <c r="P39" i="50" s="1"/>
  <c r="O38" i="50"/>
  <c r="N38" i="50"/>
  <c r="N37" i="50" s="1"/>
  <c r="M38" i="50"/>
  <c r="L38" i="50"/>
  <c r="L37" i="50" s="1"/>
  <c r="K38" i="50"/>
  <c r="K37" i="50" s="1"/>
  <c r="H38" i="50"/>
  <c r="H37" i="50" s="1"/>
  <c r="G38" i="50"/>
  <c r="E38" i="50"/>
  <c r="F38" i="50" s="1"/>
  <c r="D38" i="50"/>
  <c r="D37" i="50" s="1"/>
  <c r="O37" i="50"/>
  <c r="M37" i="50"/>
  <c r="I36" i="50"/>
  <c r="F36" i="50"/>
  <c r="I35" i="50"/>
  <c r="F35" i="50"/>
  <c r="I34" i="50"/>
  <c r="F34" i="50"/>
  <c r="O33" i="50"/>
  <c r="N33" i="50"/>
  <c r="M33" i="50"/>
  <c r="M32" i="50" s="1"/>
  <c r="L33" i="50"/>
  <c r="K33" i="50"/>
  <c r="H33" i="50"/>
  <c r="G33" i="50"/>
  <c r="G32" i="50" s="1"/>
  <c r="E33" i="50"/>
  <c r="E32" i="50" s="1"/>
  <c r="D33" i="50"/>
  <c r="I31" i="50"/>
  <c r="F31" i="50"/>
  <c r="C31" i="50" s="1"/>
  <c r="P31" i="50" s="1"/>
  <c r="I30" i="50"/>
  <c r="F30" i="50"/>
  <c r="I29" i="50"/>
  <c r="F29" i="50"/>
  <c r="I28" i="50"/>
  <c r="F28" i="50"/>
  <c r="I27" i="50"/>
  <c r="F27" i="50"/>
  <c r="C27" i="50" s="1"/>
  <c r="P27" i="50" s="1"/>
  <c r="I26" i="50"/>
  <c r="F26" i="50"/>
  <c r="I25" i="50"/>
  <c r="F25" i="50"/>
  <c r="O24" i="50"/>
  <c r="N24" i="50"/>
  <c r="M24" i="50"/>
  <c r="L24" i="50"/>
  <c r="K24" i="50"/>
  <c r="H24" i="50"/>
  <c r="G24" i="50"/>
  <c r="I24" i="50" s="1"/>
  <c r="E24" i="50"/>
  <c r="D24" i="50"/>
  <c r="I23" i="50"/>
  <c r="F23" i="50"/>
  <c r="I22" i="50"/>
  <c r="F22" i="50"/>
  <c r="I21" i="50"/>
  <c r="F21" i="50"/>
  <c r="C21" i="50" s="1"/>
  <c r="P21" i="50" s="1"/>
  <c r="I20" i="50"/>
  <c r="F20" i="50"/>
  <c r="I19" i="50"/>
  <c r="C19" i="50" s="1"/>
  <c r="P19" i="50" s="1"/>
  <c r="F19" i="50"/>
  <c r="I18" i="50"/>
  <c r="F18" i="50"/>
  <c r="O17" i="50"/>
  <c r="N17" i="50"/>
  <c r="M17" i="50"/>
  <c r="L17" i="50"/>
  <c r="K17" i="50"/>
  <c r="H17" i="50"/>
  <c r="G17" i="50"/>
  <c r="I17" i="50" s="1"/>
  <c r="E17" i="50"/>
  <c r="D17" i="50"/>
  <c r="P16" i="50"/>
  <c r="O15" i="50"/>
  <c r="N15" i="50"/>
  <c r="M15" i="50"/>
  <c r="L15" i="50"/>
  <c r="K15" i="50"/>
  <c r="I14" i="50"/>
  <c r="I15" i="50" s="1"/>
  <c r="F14" i="50"/>
  <c r="F15" i="50" s="1"/>
  <c r="C14" i="50"/>
  <c r="P14" i="50" s="1"/>
  <c r="P13" i="50"/>
  <c r="O12" i="50"/>
  <c r="N12" i="50"/>
  <c r="M12" i="50"/>
  <c r="L12" i="50"/>
  <c r="K12" i="50"/>
  <c r="I11" i="50"/>
  <c r="F11" i="50"/>
  <c r="I10" i="50"/>
  <c r="F10" i="50"/>
  <c r="I9" i="50"/>
  <c r="F9" i="50"/>
  <c r="C135" i="49"/>
  <c r="H134" i="49"/>
  <c r="G134" i="49"/>
  <c r="F134" i="49"/>
  <c r="E134" i="49"/>
  <c r="D134" i="49"/>
  <c r="H133" i="49"/>
  <c r="H137" i="49" s="1"/>
  <c r="G90" i="63" s="1"/>
  <c r="G94" i="63" s="1"/>
  <c r="G133" i="49"/>
  <c r="G137" i="49" s="1"/>
  <c r="F90" i="63" s="1"/>
  <c r="F94" i="63" s="1"/>
  <c r="F133" i="49"/>
  <c r="F137" i="49" s="1"/>
  <c r="E90" i="63" s="1"/>
  <c r="E133" i="49"/>
  <c r="E137" i="49" s="1"/>
  <c r="D90" i="63" s="1"/>
  <c r="D94" i="63" s="1"/>
  <c r="D133" i="49"/>
  <c r="D137" i="49" s="1"/>
  <c r="C90" i="63" s="1"/>
  <c r="C94" i="63" s="1"/>
  <c r="H132" i="49"/>
  <c r="H131" i="49" s="1"/>
  <c r="G132" i="49"/>
  <c r="G131" i="49" s="1"/>
  <c r="F132" i="49"/>
  <c r="E132" i="49"/>
  <c r="E131" i="49" s="1"/>
  <c r="D132" i="49"/>
  <c r="P121" i="49"/>
  <c r="P120" i="49"/>
  <c r="O118" i="49"/>
  <c r="N118" i="49"/>
  <c r="M118" i="49"/>
  <c r="L118" i="49"/>
  <c r="K118" i="49"/>
  <c r="I117" i="49"/>
  <c r="F117" i="49"/>
  <c r="I116" i="49"/>
  <c r="F116" i="49"/>
  <c r="C116" i="49" s="1"/>
  <c r="P116" i="49" s="1"/>
  <c r="I115" i="49"/>
  <c r="F115" i="49"/>
  <c r="I114" i="49"/>
  <c r="F114" i="49"/>
  <c r="I113" i="49"/>
  <c r="F113" i="49"/>
  <c r="P112" i="49"/>
  <c r="O111" i="49"/>
  <c r="N111" i="49"/>
  <c r="M111" i="49"/>
  <c r="L111" i="49"/>
  <c r="K111" i="49"/>
  <c r="I110" i="49"/>
  <c r="F110" i="49"/>
  <c r="I109" i="49"/>
  <c r="F109" i="49"/>
  <c r="I108" i="49"/>
  <c r="F108" i="49"/>
  <c r="P107" i="49"/>
  <c r="O106" i="49"/>
  <c r="N106" i="49"/>
  <c r="M106" i="49"/>
  <c r="L106" i="49"/>
  <c r="K106" i="49"/>
  <c r="I105" i="49"/>
  <c r="I106" i="49" s="1"/>
  <c r="F105" i="49"/>
  <c r="P104" i="49"/>
  <c r="I100" i="49"/>
  <c r="F100" i="49"/>
  <c r="C100" i="49" s="1"/>
  <c r="P100" i="49" s="1"/>
  <c r="I99" i="49"/>
  <c r="F99" i="49"/>
  <c r="I98" i="49"/>
  <c r="F98" i="49"/>
  <c r="I96" i="49"/>
  <c r="F96" i="49"/>
  <c r="I95" i="49"/>
  <c r="F95" i="49"/>
  <c r="I94" i="49"/>
  <c r="F94" i="49"/>
  <c r="I93" i="49"/>
  <c r="F93" i="49"/>
  <c r="O92" i="49"/>
  <c r="N92" i="49"/>
  <c r="M92" i="49"/>
  <c r="L92" i="49"/>
  <c r="K92" i="49"/>
  <c r="H92" i="49"/>
  <c r="I92" i="49" s="1"/>
  <c r="G92" i="49"/>
  <c r="F92" i="49"/>
  <c r="E92" i="49"/>
  <c r="D92" i="49"/>
  <c r="I91" i="49"/>
  <c r="F91" i="49"/>
  <c r="I90" i="49"/>
  <c r="F90" i="49"/>
  <c r="C90" i="49" s="1"/>
  <c r="P90" i="49" s="1"/>
  <c r="I89" i="49"/>
  <c r="F89" i="49"/>
  <c r="I88" i="49"/>
  <c r="F88" i="49"/>
  <c r="I87" i="49"/>
  <c r="F87" i="49"/>
  <c r="I86" i="49"/>
  <c r="F86" i="49"/>
  <c r="I85" i="49"/>
  <c r="F85" i="49"/>
  <c r="O84" i="49"/>
  <c r="N84" i="49"/>
  <c r="M84" i="49"/>
  <c r="L84" i="49"/>
  <c r="K84" i="49"/>
  <c r="H84" i="49"/>
  <c r="G84" i="49"/>
  <c r="E84" i="49"/>
  <c r="D84" i="49"/>
  <c r="I83" i="49"/>
  <c r="F83" i="49"/>
  <c r="C83" i="49" s="1"/>
  <c r="P83" i="49" s="1"/>
  <c r="I82" i="49"/>
  <c r="F82" i="49"/>
  <c r="C82" i="49" s="1"/>
  <c r="P82" i="49" s="1"/>
  <c r="I81" i="49"/>
  <c r="F81" i="49"/>
  <c r="C81" i="49" s="1"/>
  <c r="P81" i="49" s="1"/>
  <c r="I80" i="49"/>
  <c r="F80" i="49"/>
  <c r="C80" i="49" s="1"/>
  <c r="P80" i="49" s="1"/>
  <c r="I79" i="49"/>
  <c r="F79" i="49"/>
  <c r="C79" i="49"/>
  <c r="P79" i="49" s="1"/>
  <c r="I78" i="49"/>
  <c r="F78" i="49"/>
  <c r="I77" i="49"/>
  <c r="C77" i="49" s="1"/>
  <c r="P77" i="49" s="1"/>
  <c r="F77" i="49"/>
  <c r="O76" i="49"/>
  <c r="N76" i="49"/>
  <c r="M76" i="49"/>
  <c r="L76" i="49"/>
  <c r="K76" i="49"/>
  <c r="H76" i="49"/>
  <c r="G76" i="49"/>
  <c r="E76" i="49"/>
  <c r="D76" i="49"/>
  <c r="P75" i="49"/>
  <c r="O74" i="49"/>
  <c r="N74" i="49"/>
  <c r="M74" i="49"/>
  <c r="L74" i="49"/>
  <c r="K74" i="49"/>
  <c r="I73" i="49"/>
  <c r="F73" i="49"/>
  <c r="I72" i="49"/>
  <c r="F72" i="49"/>
  <c r="C72" i="49" s="1"/>
  <c r="P72" i="49" s="1"/>
  <c r="P71" i="49"/>
  <c r="M70" i="49"/>
  <c r="I69" i="49"/>
  <c r="F69" i="49"/>
  <c r="I68" i="49"/>
  <c r="F68" i="49"/>
  <c r="C68" i="49" s="1"/>
  <c r="P68" i="49" s="1"/>
  <c r="I67" i="49"/>
  <c r="F67" i="49"/>
  <c r="I66" i="49"/>
  <c r="F66" i="49"/>
  <c r="C66" i="49" s="1"/>
  <c r="P66" i="49" s="1"/>
  <c r="I65" i="49"/>
  <c r="F65" i="49"/>
  <c r="I64" i="49"/>
  <c r="F64" i="49"/>
  <c r="C64" i="49" s="1"/>
  <c r="P64" i="49" s="1"/>
  <c r="I63" i="49"/>
  <c r="F63" i="49"/>
  <c r="C63" i="49" s="1"/>
  <c r="P63" i="49" s="1"/>
  <c r="O62" i="49"/>
  <c r="N62" i="49"/>
  <c r="N70" i="49" s="1"/>
  <c r="M62" i="49"/>
  <c r="L62" i="49"/>
  <c r="K62" i="49"/>
  <c r="H62" i="49"/>
  <c r="G62" i="49"/>
  <c r="E62" i="49"/>
  <c r="D62" i="49"/>
  <c r="I61" i="49"/>
  <c r="C61" i="49" s="1"/>
  <c r="P61" i="49" s="1"/>
  <c r="F61" i="49"/>
  <c r="I60" i="49"/>
  <c r="F60" i="49"/>
  <c r="C60" i="49"/>
  <c r="P60" i="49" s="1"/>
  <c r="O59" i="49"/>
  <c r="N59" i="49"/>
  <c r="M59" i="49"/>
  <c r="L59" i="49"/>
  <c r="K59" i="49"/>
  <c r="K70" i="49" s="1"/>
  <c r="H59" i="49"/>
  <c r="G59" i="49"/>
  <c r="E59" i="49"/>
  <c r="D59" i="49"/>
  <c r="P58" i="49"/>
  <c r="O57" i="49"/>
  <c r="N57" i="49"/>
  <c r="M57" i="49"/>
  <c r="L57" i="49"/>
  <c r="K57" i="49"/>
  <c r="I56" i="49"/>
  <c r="C56" i="49" s="1"/>
  <c r="P56" i="49" s="1"/>
  <c r="F56" i="49"/>
  <c r="I55" i="49"/>
  <c r="F55" i="49"/>
  <c r="C55" i="49" s="1"/>
  <c r="P55" i="49" s="1"/>
  <c r="I54" i="49"/>
  <c r="C54" i="49" s="1"/>
  <c r="P54" i="49" s="1"/>
  <c r="F54" i="49"/>
  <c r="I53" i="49"/>
  <c r="F53" i="49"/>
  <c r="C53" i="49" s="1"/>
  <c r="P53" i="49" s="1"/>
  <c r="I52" i="49"/>
  <c r="F52" i="49"/>
  <c r="C52" i="49" s="1"/>
  <c r="P52" i="49" s="1"/>
  <c r="I51" i="49"/>
  <c r="F51" i="49"/>
  <c r="I50" i="49"/>
  <c r="C50" i="49" s="1"/>
  <c r="P50" i="49" s="1"/>
  <c r="F50" i="49"/>
  <c r="I49" i="49"/>
  <c r="F49" i="49"/>
  <c r="C49" i="49" s="1"/>
  <c r="P49" i="49" s="1"/>
  <c r="I48" i="49"/>
  <c r="F48" i="49"/>
  <c r="I47" i="49"/>
  <c r="F47" i="49"/>
  <c r="C47" i="49" s="1"/>
  <c r="P47" i="49" s="1"/>
  <c r="I46" i="49"/>
  <c r="F46" i="49"/>
  <c r="I45" i="49"/>
  <c r="F45" i="49"/>
  <c r="I44" i="49"/>
  <c r="F44" i="49"/>
  <c r="P43" i="49"/>
  <c r="I41" i="49"/>
  <c r="F41" i="49"/>
  <c r="I40" i="49"/>
  <c r="F40" i="49"/>
  <c r="C40" i="49" s="1"/>
  <c r="P40" i="49" s="1"/>
  <c r="I39" i="49"/>
  <c r="F39" i="49"/>
  <c r="C39" i="49" s="1"/>
  <c r="P39" i="49" s="1"/>
  <c r="O38" i="49"/>
  <c r="N38" i="49"/>
  <c r="N37" i="49" s="1"/>
  <c r="M38" i="49"/>
  <c r="M37" i="49" s="1"/>
  <c r="L38" i="49"/>
  <c r="L37" i="49" s="1"/>
  <c r="K38" i="49"/>
  <c r="K37" i="49" s="1"/>
  <c r="H38" i="49"/>
  <c r="H37" i="49" s="1"/>
  <c r="G38" i="49"/>
  <c r="E38" i="49"/>
  <c r="D38" i="49"/>
  <c r="D37" i="49" s="1"/>
  <c r="O37" i="49"/>
  <c r="I36" i="49"/>
  <c r="F36" i="49"/>
  <c r="I35" i="49"/>
  <c r="F35" i="49"/>
  <c r="I34" i="49"/>
  <c r="F34" i="49"/>
  <c r="O33" i="49"/>
  <c r="O32" i="49" s="1"/>
  <c r="N33" i="49"/>
  <c r="M33" i="49"/>
  <c r="L33" i="49"/>
  <c r="K33" i="49"/>
  <c r="H33" i="49"/>
  <c r="H32" i="49" s="1"/>
  <c r="G33" i="49"/>
  <c r="G32" i="49" s="1"/>
  <c r="E33" i="49"/>
  <c r="E32" i="49" s="1"/>
  <c r="D33" i="49"/>
  <c r="D32" i="49" s="1"/>
  <c r="I31" i="49"/>
  <c r="F31" i="49"/>
  <c r="I30" i="49"/>
  <c r="F30" i="49"/>
  <c r="I29" i="49"/>
  <c r="F29" i="49"/>
  <c r="C29" i="49" s="1"/>
  <c r="P29" i="49" s="1"/>
  <c r="I28" i="49"/>
  <c r="F28" i="49"/>
  <c r="I27" i="49"/>
  <c r="F27" i="49"/>
  <c r="I26" i="49"/>
  <c r="F26" i="49"/>
  <c r="I25" i="49"/>
  <c r="F25" i="49"/>
  <c r="C25" i="49" s="1"/>
  <c r="P25" i="49" s="1"/>
  <c r="O24" i="49"/>
  <c r="N24" i="49"/>
  <c r="M24" i="49"/>
  <c r="L24" i="49"/>
  <c r="K24" i="49"/>
  <c r="H24" i="49"/>
  <c r="G24" i="49"/>
  <c r="E24" i="49"/>
  <c r="D24" i="49"/>
  <c r="F24" i="49" s="1"/>
  <c r="I23" i="49"/>
  <c r="F23" i="49"/>
  <c r="I22" i="49"/>
  <c r="F22" i="49"/>
  <c r="I21" i="49"/>
  <c r="F21" i="49"/>
  <c r="I20" i="49"/>
  <c r="F20" i="49"/>
  <c r="I19" i="49"/>
  <c r="F19" i="49"/>
  <c r="I18" i="49"/>
  <c r="C18" i="49" s="1"/>
  <c r="P18" i="49" s="1"/>
  <c r="F18" i="49"/>
  <c r="O17" i="49"/>
  <c r="N17" i="49"/>
  <c r="M17" i="49"/>
  <c r="L17" i="49"/>
  <c r="K17" i="49"/>
  <c r="H17" i="49"/>
  <c r="I17" i="49" s="1"/>
  <c r="G17" i="49"/>
  <c r="E17" i="49"/>
  <c r="D17" i="49"/>
  <c r="F17" i="49" s="1"/>
  <c r="C17" i="49" s="1"/>
  <c r="P16" i="49"/>
  <c r="O15" i="49"/>
  <c r="N15" i="49"/>
  <c r="M15" i="49"/>
  <c r="L15" i="49"/>
  <c r="K15" i="49"/>
  <c r="I15" i="49"/>
  <c r="I14" i="49"/>
  <c r="F14" i="49"/>
  <c r="F15" i="49" s="1"/>
  <c r="C14" i="49"/>
  <c r="P14" i="49" s="1"/>
  <c r="P13" i="49"/>
  <c r="O12" i="49"/>
  <c r="N12" i="49"/>
  <c r="M12" i="49"/>
  <c r="L12" i="49"/>
  <c r="K12" i="49"/>
  <c r="I11" i="49"/>
  <c r="F11" i="49"/>
  <c r="C11" i="49" s="1"/>
  <c r="P11" i="49" s="1"/>
  <c r="I10" i="49"/>
  <c r="F10" i="49"/>
  <c r="I9" i="49"/>
  <c r="F9" i="49"/>
  <c r="G137" i="48"/>
  <c r="F90" i="60" s="1"/>
  <c r="F94" i="60" s="1"/>
  <c r="C135" i="48"/>
  <c r="H134" i="48"/>
  <c r="G134" i="48"/>
  <c r="F134" i="48"/>
  <c r="E134" i="48"/>
  <c r="D134" i="48"/>
  <c r="H133" i="48"/>
  <c r="H137" i="48" s="1"/>
  <c r="G90" i="60" s="1"/>
  <c r="G94" i="60" s="1"/>
  <c r="G133" i="48"/>
  <c r="F133" i="48"/>
  <c r="F137" i="48" s="1"/>
  <c r="E90" i="60" s="1"/>
  <c r="E94" i="60" s="1"/>
  <c r="E133" i="48"/>
  <c r="E137" i="48" s="1"/>
  <c r="D90" i="60" s="1"/>
  <c r="D94" i="60" s="1"/>
  <c r="D133" i="48"/>
  <c r="D137" i="48" s="1"/>
  <c r="C90" i="60" s="1"/>
  <c r="H132" i="48"/>
  <c r="G132" i="48"/>
  <c r="F132" i="48"/>
  <c r="E132" i="48"/>
  <c r="D132" i="48"/>
  <c r="H131" i="48"/>
  <c r="P121" i="48"/>
  <c r="P120" i="48"/>
  <c r="O118" i="48"/>
  <c r="N118" i="48"/>
  <c r="M118" i="48"/>
  <c r="L118" i="48"/>
  <c r="K118" i="48"/>
  <c r="I117" i="48"/>
  <c r="F117" i="48"/>
  <c r="I116" i="48"/>
  <c r="F116" i="48"/>
  <c r="I115" i="48"/>
  <c r="F115" i="48"/>
  <c r="I114" i="48"/>
  <c r="F114" i="48"/>
  <c r="I113" i="48"/>
  <c r="F113" i="48"/>
  <c r="P112" i="48"/>
  <c r="O111" i="48"/>
  <c r="N111" i="48"/>
  <c r="M111" i="48"/>
  <c r="L111" i="48"/>
  <c r="K111" i="48"/>
  <c r="I110" i="48"/>
  <c r="F110" i="48"/>
  <c r="I109" i="48"/>
  <c r="F109" i="48"/>
  <c r="I108" i="48"/>
  <c r="F108" i="48"/>
  <c r="P107" i="48"/>
  <c r="O106" i="48"/>
  <c r="N106" i="48"/>
  <c r="M106" i="48"/>
  <c r="L106" i="48"/>
  <c r="K106" i="48"/>
  <c r="I105" i="48"/>
  <c r="I106" i="48" s="1"/>
  <c r="F105" i="48"/>
  <c r="P104" i="48"/>
  <c r="I100" i="48"/>
  <c r="F100" i="48"/>
  <c r="I99" i="48"/>
  <c r="F99" i="48"/>
  <c r="I98" i="48"/>
  <c r="F98" i="48"/>
  <c r="I96" i="48"/>
  <c r="F96" i="48"/>
  <c r="I95" i="48"/>
  <c r="F95" i="48"/>
  <c r="I94" i="48"/>
  <c r="F94" i="48"/>
  <c r="I93" i="48"/>
  <c r="F93" i="48"/>
  <c r="C93" i="48" s="1"/>
  <c r="P93" i="48" s="1"/>
  <c r="O92" i="48"/>
  <c r="N92" i="48"/>
  <c r="M92" i="48"/>
  <c r="L92" i="48"/>
  <c r="K92" i="48"/>
  <c r="H92" i="48"/>
  <c r="I92" i="48" s="1"/>
  <c r="G92" i="48"/>
  <c r="E92" i="48"/>
  <c r="D92" i="48"/>
  <c r="I91" i="48"/>
  <c r="F91" i="48"/>
  <c r="I90" i="48"/>
  <c r="F90" i="48"/>
  <c r="I89" i="48"/>
  <c r="C89" i="48" s="1"/>
  <c r="P89" i="48" s="1"/>
  <c r="F89" i="48"/>
  <c r="I88" i="48"/>
  <c r="F88" i="48"/>
  <c r="I87" i="48"/>
  <c r="F87" i="48"/>
  <c r="I86" i="48"/>
  <c r="C86" i="48" s="1"/>
  <c r="P86" i="48" s="1"/>
  <c r="F86" i="48"/>
  <c r="I85" i="48"/>
  <c r="F85" i="48"/>
  <c r="O84" i="48"/>
  <c r="N84" i="48"/>
  <c r="M84" i="48"/>
  <c r="L84" i="48"/>
  <c r="K84" i="48"/>
  <c r="H84" i="48"/>
  <c r="G84" i="48"/>
  <c r="E84" i="48"/>
  <c r="D84" i="48"/>
  <c r="I83" i="48"/>
  <c r="F83" i="48"/>
  <c r="I82" i="48"/>
  <c r="F82" i="48"/>
  <c r="I81" i="48"/>
  <c r="F81" i="48"/>
  <c r="C81" i="48" s="1"/>
  <c r="P81" i="48" s="1"/>
  <c r="I80" i="48"/>
  <c r="F80" i="48"/>
  <c r="I79" i="48"/>
  <c r="C79" i="48" s="1"/>
  <c r="P79" i="48" s="1"/>
  <c r="F79" i="48"/>
  <c r="I78" i="48"/>
  <c r="F78" i="48"/>
  <c r="C78" i="48" s="1"/>
  <c r="P78" i="48" s="1"/>
  <c r="I77" i="48"/>
  <c r="F77" i="48"/>
  <c r="O76" i="48"/>
  <c r="N76" i="48"/>
  <c r="M76" i="48"/>
  <c r="L76" i="48"/>
  <c r="K76" i="48"/>
  <c r="H76" i="48"/>
  <c r="G76" i="48"/>
  <c r="E76" i="48"/>
  <c r="F76" i="48" s="1"/>
  <c r="D76" i="48"/>
  <c r="P75" i="48"/>
  <c r="O74" i="48"/>
  <c r="N74" i="48"/>
  <c r="M74" i="48"/>
  <c r="L74" i="48"/>
  <c r="K74" i="48"/>
  <c r="I73" i="48"/>
  <c r="C73" i="48" s="1"/>
  <c r="P73" i="48" s="1"/>
  <c r="F73" i="48"/>
  <c r="I72" i="48"/>
  <c r="I74" i="48" s="1"/>
  <c r="F72" i="48"/>
  <c r="P71" i="48"/>
  <c r="I69" i="48"/>
  <c r="F69" i="48"/>
  <c r="C69" i="48" s="1"/>
  <c r="P69" i="48" s="1"/>
  <c r="I68" i="48"/>
  <c r="F68" i="48"/>
  <c r="I67" i="48"/>
  <c r="F67" i="48"/>
  <c r="C67" i="48" s="1"/>
  <c r="P67" i="48" s="1"/>
  <c r="I66" i="48"/>
  <c r="F66" i="48"/>
  <c r="I65" i="48"/>
  <c r="F65" i="48"/>
  <c r="I64" i="48"/>
  <c r="F64" i="48"/>
  <c r="I63" i="48"/>
  <c r="F63" i="48"/>
  <c r="C63" i="48"/>
  <c r="P63" i="48" s="1"/>
  <c r="O62" i="48"/>
  <c r="O70" i="48" s="1"/>
  <c r="N62" i="48"/>
  <c r="M62" i="48"/>
  <c r="M70" i="48" s="1"/>
  <c r="L62" i="48"/>
  <c r="K62" i="48"/>
  <c r="H62" i="48"/>
  <c r="G62" i="48"/>
  <c r="I62" i="48" s="1"/>
  <c r="E62" i="48"/>
  <c r="D62" i="48"/>
  <c r="I61" i="48"/>
  <c r="F61" i="48"/>
  <c r="I60" i="48"/>
  <c r="F60" i="48"/>
  <c r="O59" i="48"/>
  <c r="N59" i="48"/>
  <c r="M59" i="48"/>
  <c r="L59" i="48"/>
  <c r="L70" i="48" s="1"/>
  <c r="K59" i="48"/>
  <c r="H59" i="48"/>
  <c r="G59" i="48"/>
  <c r="E59" i="48"/>
  <c r="D59" i="48"/>
  <c r="P58" i="48"/>
  <c r="O57" i="48"/>
  <c r="N57" i="48"/>
  <c r="M57" i="48"/>
  <c r="L57" i="48"/>
  <c r="K57" i="48"/>
  <c r="I56" i="48"/>
  <c r="F56" i="48"/>
  <c r="I55" i="48"/>
  <c r="F55" i="48"/>
  <c r="I54" i="48"/>
  <c r="F54" i="48"/>
  <c r="C54" i="48" s="1"/>
  <c r="P54" i="48" s="1"/>
  <c r="I53" i="48"/>
  <c r="F53" i="48"/>
  <c r="C53" i="48" s="1"/>
  <c r="P53" i="48" s="1"/>
  <c r="I52" i="48"/>
  <c r="F52" i="48"/>
  <c r="I51" i="48"/>
  <c r="F51" i="48"/>
  <c r="C51" i="48" s="1"/>
  <c r="P51" i="48" s="1"/>
  <c r="I50" i="48"/>
  <c r="F50" i="48"/>
  <c r="C50" i="48"/>
  <c r="P50" i="48" s="1"/>
  <c r="I49" i="48"/>
  <c r="F49" i="48"/>
  <c r="C49" i="48" s="1"/>
  <c r="P49" i="48" s="1"/>
  <c r="I48" i="48"/>
  <c r="F48" i="48"/>
  <c r="I47" i="48"/>
  <c r="F47" i="48"/>
  <c r="I46" i="48"/>
  <c r="F46" i="48"/>
  <c r="I45" i="48"/>
  <c r="F45" i="48"/>
  <c r="I44" i="48"/>
  <c r="F44" i="48"/>
  <c r="P43" i="48"/>
  <c r="I41" i="48"/>
  <c r="F41" i="48"/>
  <c r="C41" i="48" s="1"/>
  <c r="P41" i="48" s="1"/>
  <c r="I40" i="48"/>
  <c r="F40" i="48"/>
  <c r="I39" i="48"/>
  <c r="F39" i="48"/>
  <c r="O38" i="48"/>
  <c r="O37" i="48" s="1"/>
  <c r="N38" i="48"/>
  <c r="N37" i="48" s="1"/>
  <c r="M38" i="48"/>
  <c r="M37" i="48" s="1"/>
  <c r="L38" i="48"/>
  <c r="L37" i="48" s="1"/>
  <c r="K38" i="48"/>
  <c r="K37" i="48" s="1"/>
  <c r="H38" i="48"/>
  <c r="G38" i="48"/>
  <c r="E38" i="48"/>
  <c r="D38" i="48"/>
  <c r="D37" i="48" s="1"/>
  <c r="G37" i="48"/>
  <c r="I36" i="48"/>
  <c r="F36" i="48"/>
  <c r="I35" i="48"/>
  <c r="F35" i="48"/>
  <c r="C35" i="48" s="1"/>
  <c r="P35" i="48" s="1"/>
  <c r="I34" i="48"/>
  <c r="F34" i="48"/>
  <c r="C34" i="48" s="1"/>
  <c r="P34" i="48" s="1"/>
  <c r="O33" i="48"/>
  <c r="N33" i="48"/>
  <c r="M33" i="48"/>
  <c r="L33" i="48"/>
  <c r="K33" i="48"/>
  <c r="H33" i="48"/>
  <c r="H32" i="48" s="1"/>
  <c r="G33" i="48"/>
  <c r="E33" i="48"/>
  <c r="E32" i="48" s="1"/>
  <c r="D33" i="48"/>
  <c r="D32" i="48" s="1"/>
  <c r="F32" i="48" s="1"/>
  <c r="I31" i="48"/>
  <c r="C31" i="48" s="1"/>
  <c r="P31" i="48" s="1"/>
  <c r="F31" i="48"/>
  <c r="I30" i="48"/>
  <c r="F30" i="48"/>
  <c r="I29" i="48"/>
  <c r="F29" i="48"/>
  <c r="I28" i="48"/>
  <c r="C28" i="48" s="1"/>
  <c r="P28" i="48" s="1"/>
  <c r="F28" i="48"/>
  <c r="I27" i="48"/>
  <c r="F27" i="48"/>
  <c r="I26" i="48"/>
  <c r="F26" i="48"/>
  <c r="I25" i="48"/>
  <c r="F25" i="48"/>
  <c r="O24" i="48"/>
  <c r="N24" i="48"/>
  <c r="M24" i="48"/>
  <c r="L24" i="48"/>
  <c r="K24" i="48"/>
  <c r="H24" i="48"/>
  <c r="G24" i="48"/>
  <c r="E24" i="48"/>
  <c r="F24" i="48" s="1"/>
  <c r="D24" i="48"/>
  <c r="I23" i="48"/>
  <c r="F23" i="48"/>
  <c r="I22" i="48"/>
  <c r="F22" i="48"/>
  <c r="C22" i="48" s="1"/>
  <c r="P22" i="48" s="1"/>
  <c r="I21" i="48"/>
  <c r="F21" i="48"/>
  <c r="I20" i="48"/>
  <c r="F20" i="48"/>
  <c r="I19" i="48"/>
  <c r="F19" i="48"/>
  <c r="I18" i="48"/>
  <c r="F18" i="48"/>
  <c r="O17" i="48"/>
  <c r="N17" i="48"/>
  <c r="M17" i="48"/>
  <c r="L17" i="48"/>
  <c r="K17" i="48"/>
  <c r="H17" i="48"/>
  <c r="I17" i="48" s="1"/>
  <c r="G17" i="48"/>
  <c r="E17" i="48"/>
  <c r="D17" i="48"/>
  <c r="P16" i="48"/>
  <c r="O15" i="48"/>
  <c r="N15" i="48"/>
  <c r="M15" i="48"/>
  <c r="L15" i="48"/>
  <c r="K15" i="48"/>
  <c r="I15" i="48"/>
  <c r="I14" i="48"/>
  <c r="F14" i="48"/>
  <c r="F15" i="48" s="1"/>
  <c r="C14" i="48"/>
  <c r="P14" i="48" s="1"/>
  <c r="P13" i="48"/>
  <c r="O12" i="48"/>
  <c r="N12" i="48"/>
  <c r="M12" i="48"/>
  <c r="L12" i="48"/>
  <c r="K12" i="48"/>
  <c r="I11" i="48"/>
  <c r="F11" i="48"/>
  <c r="C11" i="48" s="1"/>
  <c r="P11" i="48" s="1"/>
  <c r="I10" i="48"/>
  <c r="F10" i="48"/>
  <c r="I9" i="48"/>
  <c r="C9" i="48" s="1"/>
  <c r="P9" i="48" s="1"/>
  <c r="F9" i="48"/>
  <c r="C135" i="47"/>
  <c r="H134" i="47"/>
  <c r="G134" i="47"/>
  <c r="F134" i="47"/>
  <c r="E134" i="47"/>
  <c r="D134" i="47"/>
  <c r="C134" i="47" s="1"/>
  <c r="H133" i="47"/>
  <c r="H137" i="47" s="1"/>
  <c r="G90" i="58" s="1"/>
  <c r="G94" i="58" s="1"/>
  <c r="G133" i="47"/>
  <c r="F133" i="47"/>
  <c r="F137" i="47" s="1"/>
  <c r="E90" i="58" s="1"/>
  <c r="E94" i="58" s="1"/>
  <c r="E133" i="47"/>
  <c r="E137" i="47" s="1"/>
  <c r="D90" i="58" s="1"/>
  <c r="D94" i="58" s="1"/>
  <c r="D133" i="47"/>
  <c r="D137" i="47" s="1"/>
  <c r="H132" i="47"/>
  <c r="G132" i="47"/>
  <c r="F132" i="47"/>
  <c r="E132" i="47"/>
  <c r="D132" i="47"/>
  <c r="H131" i="47"/>
  <c r="P121" i="47"/>
  <c r="P120" i="47"/>
  <c r="O118" i="47"/>
  <c r="N118" i="47"/>
  <c r="M118" i="47"/>
  <c r="L118" i="47"/>
  <c r="K118" i="47"/>
  <c r="I117" i="47"/>
  <c r="F117" i="47"/>
  <c r="I116" i="47"/>
  <c r="F116" i="47"/>
  <c r="I115" i="47"/>
  <c r="F115" i="47"/>
  <c r="C115" i="47" s="1"/>
  <c r="P115" i="47" s="1"/>
  <c r="I114" i="47"/>
  <c r="F114" i="47"/>
  <c r="I113" i="47"/>
  <c r="F113" i="47"/>
  <c r="P112" i="47"/>
  <c r="O111" i="47"/>
  <c r="N111" i="47"/>
  <c r="M111" i="47"/>
  <c r="L111" i="47"/>
  <c r="K111" i="47"/>
  <c r="I110" i="47"/>
  <c r="F110" i="47"/>
  <c r="I109" i="47"/>
  <c r="F109" i="47"/>
  <c r="I108" i="47"/>
  <c r="F108" i="47"/>
  <c r="P107" i="47"/>
  <c r="O106" i="47"/>
  <c r="N106" i="47"/>
  <c r="M106" i="47"/>
  <c r="L106" i="47"/>
  <c r="K106" i="47"/>
  <c r="I105" i="47"/>
  <c r="I106" i="47" s="1"/>
  <c r="F105" i="47"/>
  <c r="P104" i="47"/>
  <c r="I100" i="47"/>
  <c r="F100" i="47"/>
  <c r="I99" i="47"/>
  <c r="F99" i="47"/>
  <c r="I98" i="47"/>
  <c r="F98" i="47"/>
  <c r="C98" i="47" s="1"/>
  <c r="P98" i="47" s="1"/>
  <c r="I96" i="47"/>
  <c r="F96" i="47"/>
  <c r="I95" i="47"/>
  <c r="F95" i="47"/>
  <c r="I94" i="47"/>
  <c r="C94" i="47" s="1"/>
  <c r="P94" i="47" s="1"/>
  <c r="F94" i="47"/>
  <c r="I93" i="47"/>
  <c r="F93" i="47"/>
  <c r="C93" i="47" s="1"/>
  <c r="P93" i="47" s="1"/>
  <c r="O92" i="47"/>
  <c r="N92" i="47"/>
  <c r="M92" i="47"/>
  <c r="L92" i="47"/>
  <c r="K92" i="47"/>
  <c r="H92" i="47"/>
  <c r="I92" i="47" s="1"/>
  <c r="G92" i="47"/>
  <c r="E92" i="47"/>
  <c r="F92" i="47" s="1"/>
  <c r="C92" i="47" s="1"/>
  <c r="P92" i="47" s="1"/>
  <c r="D92" i="47"/>
  <c r="I91" i="47"/>
  <c r="F91" i="47"/>
  <c r="C91" i="47" s="1"/>
  <c r="P91" i="47" s="1"/>
  <c r="I90" i="47"/>
  <c r="F90" i="47"/>
  <c r="I89" i="47"/>
  <c r="F89" i="47"/>
  <c r="I88" i="47"/>
  <c r="F88" i="47"/>
  <c r="I87" i="47"/>
  <c r="F87" i="47"/>
  <c r="C87" i="47" s="1"/>
  <c r="P87" i="47" s="1"/>
  <c r="I86" i="47"/>
  <c r="C86" i="47" s="1"/>
  <c r="P86" i="47" s="1"/>
  <c r="F86" i="47"/>
  <c r="I85" i="47"/>
  <c r="F85" i="47"/>
  <c r="C85" i="47" s="1"/>
  <c r="P85" i="47" s="1"/>
  <c r="O84" i="47"/>
  <c r="N84" i="47"/>
  <c r="M84" i="47"/>
  <c r="L84" i="47"/>
  <c r="K84" i="47"/>
  <c r="H84" i="47"/>
  <c r="G84" i="47"/>
  <c r="E84" i="47"/>
  <c r="D84" i="47"/>
  <c r="I83" i="47"/>
  <c r="F83" i="47"/>
  <c r="C83" i="47"/>
  <c r="P83" i="47" s="1"/>
  <c r="I82" i="47"/>
  <c r="F82" i="47"/>
  <c r="I81" i="47"/>
  <c r="F81" i="47"/>
  <c r="C81" i="47"/>
  <c r="P81" i="47" s="1"/>
  <c r="I80" i="47"/>
  <c r="F80" i="47"/>
  <c r="I79" i="47"/>
  <c r="C79" i="47" s="1"/>
  <c r="P79" i="47" s="1"/>
  <c r="F79" i="47"/>
  <c r="I78" i="47"/>
  <c r="F78" i="47"/>
  <c r="I77" i="47"/>
  <c r="F77" i="47"/>
  <c r="O76" i="47"/>
  <c r="N76" i="47"/>
  <c r="M76" i="47"/>
  <c r="L76" i="47"/>
  <c r="K76" i="47"/>
  <c r="H76" i="47"/>
  <c r="G76" i="47"/>
  <c r="I76" i="47" s="1"/>
  <c r="E76" i="47"/>
  <c r="D76" i="47"/>
  <c r="P75" i="47"/>
  <c r="O74" i="47"/>
  <c r="N74" i="47"/>
  <c r="M74" i="47"/>
  <c r="L74" i="47"/>
  <c r="K74" i="47"/>
  <c r="I73" i="47"/>
  <c r="F73" i="47"/>
  <c r="I72" i="47"/>
  <c r="F72" i="47"/>
  <c r="P71" i="47"/>
  <c r="I69" i="47"/>
  <c r="F69" i="47"/>
  <c r="I68" i="47"/>
  <c r="F68" i="47"/>
  <c r="I67" i="47"/>
  <c r="F67" i="47"/>
  <c r="I66" i="47"/>
  <c r="F66" i="47"/>
  <c r="I65" i="47"/>
  <c r="F65" i="47"/>
  <c r="C65" i="47" s="1"/>
  <c r="P65" i="47" s="1"/>
  <c r="I64" i="47"/>
  <c r="F64" i="47"/>
  <c r="I63" i="47"/>
  <c r="F63" i="47"/>
  <c r="O62" i="47"/>
  <c r="O70" i="47" s="1"/>
  <c r="N62" i="47"/>
  <c r="M62" i="47"/>
  <c r="L62" i="47"/>
  <c r="L70" i="47" s="1"/>
  <c r="K62" i="47"/>
  <c r="K70" i="47" s="1"/>
  <c r="H62" i="47"/>
  <c r="G62" i="47"/>
  <c r="E62" i="47"/>
  <c r="D62" i="47"/>
  <c r="I61" i="47"/>
  <c r="F61" i="47"/>
  <c r="I60" i="47"/>
  <c r="F60" i="47"/>
  <c r="O59" i="47"/>
  <c r="N59" i="47"/>
  <c r="M59" i="47"/>
  <c r="M70" i="47" s="1"/>
  <c r="L59" i="47"/>
  <c r="K59" i="47"/>
  <c r="H59" i="47"/>
  <c r="G59" i="47"/>
  <c r="E59" i="47"/>
  <c r="F59" i="47" s="1"/>
  <c r="C59" i="47" s="1"/>
  <c r="D59" i="47"/>
  <c r="P58" i="47"/>
  <c r="O57" i="47"/>
  <c r="N57" i="47"/>
  <c r="M57" i="47"/>
  <c r="L57" i="47"/>
  <c r="K57" i="47"/>
  <c r="I56" i="47"/>
  <c r="F56" i="47"/>
  <c r="I55" i="47"/>
  <c r="F55" i="47"/>
  <c r="C55" i="47" s="1"/>
  <c r="P55" i="47" s="1"/>
  <c r="I54" i="47"/>
  <c r="F54" i="47"/>
  <c r="I53" i="47"/>
  <c r="F53" i="47"/>
  <c r="C53" i="47"/>
  <c r="P53" i="47" s="1"/>
  <c r="I52" i="47"/>
  <c r="F52" i="47"/>
  <c r="I51" i="47"/>
  <c r="F51" i="47"/>
  <c r="C51" i="47" s="1"/>
  <c r="P51" i="47" s="1"/>
  <c r="I50" i="47"/>
  <c r="F50" i="47"/>
  <c r="C50" i="47" s="1"/>
  <c r="P50" i="47" s="1"/>
  <c r="I49" i="47"/>
  <c r="F49" i="47"/>
  <c r="C49" i="47"/>
  <c r="P49" i="47" s="1"/>
  <c r="I48" i="47"/>
  <c r="F48" i="47"/>
  <c r="I47" i="47"/>
  <c r="F47" i="47"/>
  <c r="I46" i="47"/>
  <c r="F46" i="47"/>
  <c r="I45" i="47"/>
  <c r="F45" i="47"/>
  <c r="C45" i="47"/>
  <c r="I44" i="47"/>
  <c r="F44" i="47"/>
  <c r="P43" i="47"/>
  <c r="I41" i="47"/>
  <c r="F41" i="47"/>
  <c r="C41" i="47" s="1"/>
  <c r="P41" i="47" s="1"/>
  <c r="I40" i="47"/>
  <c r="F40" i="47"/>
  <c r="C40" i="47" s="1"/>
  <c r="P40" i="47" s="1"/>
  <c r="I39" i="47"/>
  <c r="F39" i="47"/>
  <c r="O38" i="47"/>
  <c r="O37" i="47" s="1"/>
  <c r="N38" i="47"/>
  <c r="N37" i="47" s="1"/>
  <c r="M38" i="47"/>
  <c r="M37" i="47" s="1"/>
  <c r="L38" i="47"/>
  <c r="L37" i="47" s="1"/>
  <c r="K38" i="47"/>
  <c r="K37" i="47" s="1"/>
  <c r="H38" i="47"/>
  <c r="H37" i="47" s="1"/>
  <c r="G38" i="47"/>
  <c r="I38" i="47" s="1"/>
  <c r="E38" i="47"/>
  <c r="F38" i="47" s="1"/>
  <c r="D38" i="47"/>
  <c r="D37" i="47" s="1"/>
  <c r="I36" i="47"/>
  <c r="F36" i="47"/>
  <c r="I35" i="47"/>
  <c r="F35" i="47"/>
  <c r="I34" i="47"/>
  <c r="F34" i="47"/>
  <c r="O33" i="47"/>
  <c r="N33" i="47"/>
  <c r="N32" i="47" s="1"/>
  <c r="M33" i="47"/>
  <c r="L33" i="47"/>
  <c r="K33" i="47"/>
  <c r="H33" i="47"/>
  <c r="H32" i="47" s="1"/>
  <c r="G33" i="47"/>
  <c r="E33" i="47"/>
  <c r="E32" i="47" s="1"/>
  <c r="D33" i="47"/>
  <c r="D32" i="47"/>
  <c r="F32" i="47" s="1"/>
  <c r="I31" i="47"/>
  <c r="F31" i="47"/>
  <c r="C31" i="47" s="1"/>
  <c r="P31" i="47" s="1"/>
  <c r="I30" i="47"/>
  <c r="F30" i="47"/>
  <c r="I29" i="47"/>
  <c r="F29" i="47"/>
  <c r="I28" i="47"/>
  <c r="F28" i="47"/>
  <c r="I27" i="47"/>
  <c r="F27" i="47"/>
  <c r="C27" i="47" s="1"/>
  <c r="P27" i="47" s="1"/>
  <c r="I26" i="47"/>
  <c r="C26" i="47" s="1"/>
  <c r="P26" i="47" s="1"/>
  <c r="F26" i="47"/>
  <c r="I25" i="47"/>
  <c r="F25" i="47"/>
  <c r="O24" i="47"/>
  <c r="N24" i="47"/>
  <c r="M24" i="47"/>
  <c r="L24" i="47"/>
  <c r="K24" i="47"/>
  <c r="H24" i="47"/>
  <c r="G24" i="47"/>
  <c r="E24" i="47"/>
  <c r="D24" i="47"/>
  <c r="I23" i="47"/>
  <c r="C23" i="47" s="1"/>
  <c r="P23" i="47" s="1"/>
  <c r="F23" i="47"/>
  <c r="I22" i="47"/>
  <c r="F22" i="47"/>
  <c r="C22" i="47" s="1"/>
  <c r="P22" i="47" s="1"/>
  <c r="I21" i="47"/>
  <c r="F21" i="47"/>
  <c r="I20" i="47"/>
  <c r="F20" i="47"/>
  <c r="I19" i="47"/>
  <c r="F19" i="47"/>
  <c r="C19" i="47" s="1"/>
  <c r="P19" i="47" s="1"/>
  <c r="I18" i="47"/>
  <c r="C18" i="47" s="1"/>
  <c r="P18" i="47" s="1"/>
  <c r="F18" i="47"/>
  <c r="O17" i="47"/>
  <c r="N17" i="47"/>
  <c r="M17" i="47"/>
  <c r="L17" i="47"/>
  <c r="K17" i="47"/>
  <c r="H17" i="47"/>
  <c r="G17" i="47"/>
  <c r="E17" i="47"/>
  <c r="D17" i="47"/>
  <c r="P16" i="47"/>
  <c r="O15" i="47"/>
  <c r="N15" i="47"/>
  <c r="M15" i="47"/>
  <c r="L15" i="47"/>
  <c r="K15" i="47"/>
  <c r="C15" i="47" s="1"/>
  <c r="P15" i="47" s="1"/>
  <c r="I15" i="47"/>
  <c r="I14" i="47"/>
  <c r="F14" i="47"/>
  <c r="F15" i="47" s="1"/>
  <c r="C14" i="47"/>
  <c r="P14" i="47" s="1"/>
  <c r="P13" i="47"/>
  <c r="O12" i="47"/>
  <c r="N12" i="47"/>
  <c r="M12" i="47"/>
  <c r="L12" i="47"/>
  <c r="K12" i="47"/>
  <c r="I11" i="47"/>
  <c r="F11" i="47"/>
  <c r="I10" i="47"/>
  <c r="F10" i="47"/>
  <c r="I9" i="47"/>
  <c r="F9" i="47"/>
  <c r="F12" i="47" s="1"/>
  <c r="C135" i="46"/>
  <c r="H134" i="46"/>
  <c r="G134" i="46"/>
  <c r="F134" i="46"/>
  <c r="E134" i="46"/>
  <c r="D134" i="46"/>
  <c r="H133" i="46"/>
  <c r="H137" i="46" s="1"/>
  <c r="G90" i="59" s="1"/>
  <c r="G94" i="59" s="1"/>
  <c r="G133" i="46"/>
  <c r="G137" i="46" s="1"/>
  <c r="F90" i="59" s="1"/>
  <c r="F94" i="59" s="1"/>
  <c r="F133" i="46"/>
  <c r="F137" i="46" s="1"/>
  <c r="E90" i="59" s="1"/>
  <c r="E94" i="59" s="1"/>
  <c r="E133" i="46"/>
  <c r="E137" i="46" s="1"/>
  <c r="D90" i="59" s="1"/>
  <c r="D94" i="59" s="1"/>
  <c r="D133" i="46"/>
  <c r="D137" i="46" s="1"/>
  <c r="H132" i="46"/>
  <c r="G132" i="46"/>
  <c r="F132" i="46"/>
  <c r="F131" i="46" s="1"/>
  <c r="E132" i="46"/>
  <c r="E131" i="46" s="1"/>
  <c r="D132" i="46"/>
  <c r="P121" i="46"/>
  <c r="P120" i="46"/>
  <c r="O118" i="46"/>
  <c r="N118" i="46"/>
  <c r="M118" i="46"/>
  <c r="L118" i="46"/>
  <c r="K118" i="46"/>
  <c r="I117" i="46"/>
  <c r="F117" i="46"/>
  <c r="I116" i="46"/>
  <c r="F116" i="46"/>
  <c r="I115" i="46"/>
  <c r="F115" i="46"/>
  <c r="I114" i="46"/>
  <c r="F114" i="46"/>
  <c r="I113" i="46"/>
  <c r="I118" i="46" s="1"/>
  <c r="F113" i="46"/>
  <c r="P112" i="46"/>
  <c r="O111" i="46"/>
  <c r="N111" i="46"/>
  <c r="M111" i="46"/>
  <c r="L111" i="46"/>
  <c r="K111" i="46"/>
  <c r="I110" i="46"/>
  <c r="F110" i="46"/>
  <c r="I109" i="46"/>
  <c r="F109" i="46"/>
  <c r="I108" i="46"/>
  <c r="F108" i="46"/>
  <c r="C108" i="46" s="1"/>
  <c r="P108" i="46" s="1"/>
  <c r="P107" i="46"/>
  <c r="O106" i="46"/>
  <c r="N106" i="46"/>
  <c r="M106" i="46"/>
  <c r="L106" i="46"/>
  <c r="K106" i="46"/>
  <c r="I105" i="46"/>
  <c r="I106" i="46" s="1"/>
  <c r="F105" i="46"/>
  <c r="C105" i="46" s="1"/>
  <c r="P105" i="46" s="1"/>
  <c r="P104" i="46"/>
  <c r="I100" i="46"/>
  <c r="F100" i="46"/>
  <c r="C100" i="46" s="1"/>
  <c r="P100" i="46" s="1"/>
  <c r="I99" i="46"/>
  <c r="F99" i="46"/>
  <c r="I98" i="46"/>
  <c r="F98" i="46"/>
  <c r="I96" i="46"/>
  <c r="F96" i="46"/>
  <c r="C96" i="46" s="1"/>
  <c r="P96" i="46" s="1"/>
  <c r="I95" i="46"/>
  <c r="F95" i="46"/>
  <c r="I94" i="46"/>
  <c r="F94" i="46"/>
  <c r="I93" i="46"/>
  <c r="F93" i="46"/>
  <c r="O92" i="46"/>
  <c r="N92" i="46"/>
  <c r="M92" i="46"/>
  <c r="L92" i="46"/>
  <c r="K92" i="46"/>
  <c r="H92" i="46"/>
  <c r="G92" i="46"/>
  <c r="I92" i="46" s="1"/>
  <c r="E92" i="46"/>
  <c r="D92" i="46"/>
  <c r="I91" i="46"/>
  <c r="F91" i="46"/>
  <c r="I90" i="46"/>
  <c r="F90" i="46"/>
  <c r="I89" i="46"/>
  <c r="F89" i="46"/>
  <c r="C89" i="46" s="1"/>
  <c r="P89" i="46" s="1"/>
  <c r="I88" i="46"/>
  <c r="C88" i="46" s="1"/>
  <c r="P88" i="46" s="1"/>
  <c r="F88" i="46"/>
  <c r="I87" i="46"/>
  <c r="F87" i="46"/>
  <c r="C87" i="46" s="1"/>
  <c r="P87" i="46" s="1"/>
  <c r="I86" i="46"/>
  <c r="F86" i="46"/>
  <c r="I85" i="46"/>
  <c r="F85" i="46"/>
  <c r="C85" i="46" s="1"/>
  <c r="P85" i="46" s="1"/>
  <c r="O84" i="46"/>
  <c r="N84" i="46"/>
  <c r="M84" i="46"/>
  <c r="L84" i="46"/>
  <c r="K84" i="46"/>
  <c r="H84" i="46"/>
  <c r="G84" i="46"/>
  <c r="E84" i="46"/>
  <c r="D84" i="46"/>
  <c r="I83" i="46"/>
  <c r="F83" i="46"/>
  <c r="I82" i="46"/>
  <c r="F82" i="46"/>
  <c r="I81" i="46"/>
  <c r="C81" i="46" s="1"/>
  <c r="P81" i="46" s="1"/>
  <c r="F81" i="46"/>
  <c r="I80" i="46"/>
  <c r="F80" i="46"/>
  <c r="I79" i="46"/>
  <c r="F79" i="46"/>
  <c r="C79" i="46" s="1"/>
  <c r="P79" i="46" s="1"/>
  <c r="I78" i="46"/>
  <c r="F78" i="46"/>
  <c r="C78" i="46" s="1"/>
  <c r="P78" i="46" s="1"/>
  <c r="I77" i="46"/>
  <c r="F77" i="46"/>
  <c r="C77" i="46" s="1"/>
  <c r="P77" i="46" s="1"/>
  <c r="O76" i="46"/>
  <c r="N76" i="46"/>
  <c r="M76" i="46"/>
  <c r="L76" i="46"/>
  <c r="K76" i="46"/>
  <c r="H76" i="46"/>
  <c r="G76" i="46"/>
  <c r="E76" i="46"/>
  <c r="D76" i="46"/>
  <c r="F76" i="46" s="1"/>
  <c r="P75" i="46"/>
  <c r="O74" i="46"/>
  <c r="N74" i="46"/>
  <c r="M74" i="46"/>
  <c r="L74" i="46"/>
  <c r="K74" i="46"/>
  <c r="I73" i="46"/>
  <c r="F73" i="46"/>
  <c r="I72" i="46"/>
  <c r="I74" i="46" s="1"/>
  <c r="F72" i="46"/>
  <c r="C72" i="46" s="1"/>
  <c r="P72" i="46" s="1"/>
  <c r="P71" i="46"/>
  <c r="I69" i="46"/>
  <c r="F69" i="46"/>
  <c r="I68" i="46"/>
  <c r="F68" i="46"/>
  <c r="I67" i="46"/>
  <c r="F67" i="46"/>
  <c r="C67" i="46" s="1"/>
  <c r="P67" i="46" s="1"/>
  <c r="I66" i="46"/>
  <c r="F66" i="46"/>
  <c r="I65" i="46"/>
  <c r="F65" i="46"/>
  <c r="I64" i="46"/>
  <c r="F64" i="46"/>
  <c r="C64" i="46" s="1"/>
  <c r="P64" i="46" s="1"/>
  <c r="I63" i="46"/>
  <c r="F63" i="46"/>
  <c r="O62" i="46"/>
  <c r="N62" i="46"/>
  <c r="M62" i="46"/>
  <c r="L62" i="46"/>
  <c r="K62" i="46"/>
  <c r="K70" i="46" s="1"/>
  <c r="H62" i="46"/>
  <c r="G62" i="46"/>
  <c r="E62" i="46"/>
  <c r="D62" i="46"/>
  <c r="F62" i="46" s="1"/>
  <c r="I61" i="46"/>
  <c r="F61" i="46"/>
  <c r="I60" i="46"/>
  <c r="F60" i="46"/>
  <c r="O59" i="46"/>
  <c r="N59" i="46"/>
  <c r="M59" i="46"/>
  <c r="M70" i="46" s="1"/>
  <c r="L59" i="46"/>
  <c r="K59" i="46"/>
  <c r="H59" i="46"/>
  <c r="G59" i="46"/>
  <c r="E59" i="46"/>
  <c r="D59" i="46"/>
  <c r="F59" i="46" s="1"/>
  <c r="C59" i="46" s="1"/>
  <c r="P58" i="46"/>
  <c r="O57" i="46"/>
  <c r="N57" i="46"/>
  <c r="M57" i="46"/>
  <c r="L57" i="46"/>
  <c r="K57" i="46"/>
  <c r="I56" i="46"/>
  <c r="F56" i="46"/>
  <c r="I55" i="46"/>
  <c r="F55" i="46"/>
  <c r="I54" i="46"/>
  <c r="F54" i="46"/>
  <c r="I53" i="46"/>
  <c r="F53" i="46"/>
  <c r="C53" i="46"/>
  <c r="P53" i="46" s="1"/>
  <c r="I52" i="46"/>
  <c r="F52" i="46"/>
  <c r="I51" i="46"/>
  <c r="F51" i="46"/>
  <c r="I50" i="46"/>
  <c r="F50" i="46"/>
  <c r="I49" i="46"/>
  <c r="F49" i="46"/>
  <c r="I48" i="46"/>
  <c r="F48" i="46"/>
  <c r="I47" i="46"/>
  <c r="F47" i="46"/>
  <c r="I46" i="46"/>
  <c r="C46" i="46" s="1"/>
  <c r="P46" i="46" s="1"/>
  <c r="F46" i="46"/>
  <c r="I45" i="46"/>
  <c r="F45" i="46"/>
  <c r="C45" i="46" s="1"/>
  <c r="I44" i="46"/>
  <c r="F44" i="46"/>
  <c r="C44" i="46"/>
  <c r="P44" i="46" s="1"/>
  <c r="P43" i="46"/>
  <c r="I41" i="46"/>
  <c r="F41" i="46"/>
  <c r="I40" i="46"/>
  <c r="F40" i="46"/>
  <c r="C40" i="46" s="1"/>
  <c r="P40" i="46" s="1"/>
  <c r="I39" i="46"/>
  <c r="F39" i="46"/>
  <c r="O38" i="46"/>
  <c r="O37" i="46" s="1"/>
  <c r="N38" i="46"/>
  <c r="N37" i="46" s="1"/>
  <c r="M38" i="46"/>
  <c r="M37" i="46" s="1"/>
  <c r="L38" i="46"/>
  <c r="L37" i="46" s="1"/>
  <c r="K38" i="46"/>
  <c r="H38" i="46"/>
  <c r="H37" i="46" s="1"/>
  <c r="G38" i="46"/>
  <c r="G37" i="46" s="1"/>
  <c r="E38" i="46"/>
  <c r="E37" i="46" s="1"/>
  <c r="D38" i="46"/>
  <c r="D37" i="46" s="1"/>
  <c r="K37" i="46"/>
  <c r="K32" i="46" s="1"/>
  <c r="K42" i="46" s="1"/>
  <c r="I36" i="46"/>
  <c r="F36" i="46"/>
  <c r="I35" i="46"/>
  <c r="F35" i="46"/>
  <c r="I34" i="46"/>
  <c r="F34" i="46"/>
  <c r="C34" i="46"/>
  <c r="P34" i="46" s="1"/>
  <c r="O33" i="46"/>
  <c r="N33" i="46"/>
  <c r="M33" i="46"/>
  <c r="L33" i="46"/>
  <c r="L32" i="46" s="1"/>
  <c r="K33" i="46"/>
  <c r="H33" i="46"/>
  <c r="H32" i="46" s="1"/>
  <c r="G33" i="46"/>
  <c r="G32" i="46" s="1"/>
  <c r="E33" i="46"/>
  <c r="E32" i="46" s="1"/>
  <c r="D33" i="46"/>
  <c r="D32" i="46" s="1"/>
  <c r="I31" i="46"/>
  <c r="F31" i="46"/>
  <c r="I30" i="46"/>
  <c r="F30" i="46"/>
  <c r="C30" i="46" s="1"/>
  <c r="P30" i="46" s="1"/>
  <c r="I29" i="46"/>
  <c r="F29" i="46"/>
  <c r="I28" i="46"/>
  <c r="F28" i="46"/>
  <c r="I27" i="46"/>
  <c r="F27" i="46"/>
  <c r="I26" i="46"/>
  <c r="F26" i="46"/>
  <c r="I25" i="46"/>
  <c r="F25" i="46"/>
  <c r="O24" i="46"/>
  <c r="N24" i="46"/>
  <c r="M24" i="46"/>
  <c r="L24" i="46"/>
  <c r="K24" i="46"/>
  <c r="H24" i="46"/>
  <c r="G24" i="46"/>
  <c r="I24" i="46" s="1"/>
  <c r="E24" i="46"/>
  <c r="D24" i="46"/>
  <c r="I23" i="46"/>
  <c r="F23" i="46"/>
  <c r="I22" i="46"/>
  <c r="F22" i="46"/>
  <c r="I21" i="46"/>
  <c r="F21" i="46"/>
  <c r="C21" i="46" s="1"/>
  <c r="P21" i="46" s="1"/>
  <c r="I20" i="46"/>
  <c r="F20" i="46"/>
  <c r="I19" i="46"/>
  <c r="F19" i="46"/>
  <c r="C19" i="46" s="1"/>
  <c r="P19" i="46" s="1"/>
  <c r="I18" i="46"/>
  <c r="F18" i="46"/>
  <c r="O17" i="46"/>
  <c r="N17" i="46"/>
  <c r="M17" i="46"/>
  <c r="L17" i="46"/>
  <c r="K17" i="46"/>
  <c r="H17" i="46"/>
  <c r="G17" i="46"/>
  <c r="I17" i="46" s="1"/>
  <c r="E17" i="46"/>
  <c r="D17" i="46"/>
  <c r="P16" i="46"/>
  <c r="O15" i="46"/>
  <c r="N15" i="46"/>
  <c r="M15" i="46"/>
  <c r="L15" i="46"/>
  <c r="K15" i="46"/>
  <c r="I14" i="46"/>
  <c r="I15" i="46" s="1"/>
  <c r="F14" i="46"/>
  <c r="F15" i="46" s="1"/>
  <c r="C14" i="46"/>
  <c r="P14" i="46" s="1"/>
  <c r="P13" i="46"/>
  <c r="O12" i="46"/>
  <c r="N12" i="46"/>
  <c r="M12" i="46"/>
  <c r="L12" i="46"/>
  <c r="K12" i="46"/>
  <c r="I11" i="46"/>
  <c r="F11" i="46"/>
  <c r="I10" i="46"/>
  <c r="F10" i="46"/>
  <c r="I9" i="46"/>
  <c r="F9" i="46"/>
  <c r="C97" i="54" l="1"/>
  <c r="P97" i="54" s="1"/>
  <c r="C97" i="51"/>
  <c r="P97" i="51" s="1"/>
  <c r="C97" i="47"/>
  <c r="P97" i="47" s="1"/>
  <c r="C97" i="23"/>
  <c r="P97" i="23" s="1"/>
  <c r="C97" i="19"/>
  <c r="P97" i="19" s="1"/>
  <c r="C97" i="18"/>
  <c r="P97" i="18" s="1"/>
  <c r="C97" i="17"/>
  <c r="P97" i="17" s="1"/>
  <c r="C97" i="7"/>
  <c r="P97" i="7" s="1"/>
  <c r="C97" i="11"/>
  <c r="P97" i="11" s="1"/>
  <c r="C97" i="13"/>
  <c r="P97" i="13" s="1"/>
  <c r="C97" i="14"/>
  <c r="P97" i="14" s="1"/>
  <c r="C97" i="8"/>
  <c r="P97" i="8" s="1"/>
  <c r="C97" i="5"/>
  <c r="P97" i="5" s="1"/>
  <c r="C51" i="49"/>
  <c r="P51" i="49" s="1"/>
  <c r="C20" i="49"/>
  <c r="P20" i="49" s="1"/>
  <c r="C94" i="49"/>
  <c r="P94" i="49" s="1"/>
  <c r="H32" i="50"/>
  <c r="I33" i="50"/>
  <c r="C18" i="46"/>
  <c r="P18" i="46" s="1"/>
  <c r="C22" i="46"/>
  <c r="P22" i="46" s="1"/>
  <c r="C39" i="46"/>
  <c r="P39" i="46" s="1"/>
  <c r="C52" i="46"/>
  <c r="P52" i="46" s="1"/>
  <c r="C55" i="46"/>
  <c r="P55" i="46" s="1"/>
  <c r="F74" i="46"/>
  <c r="C83" i="46"/>
  <c r="P83" i="46" s="1"/>
  <c r="F92" i="46"/>
  <c r="C92" i="46" s="1"/>
  <c r="P92" i="46" s="1"/>
  <c r="C10" i="47"/>
  <c r="P10" i="47" s="1"/>
  <c r="C36" i="47"/>
  <c r="P36" i="47" s="1"/>
  <c r="C56" i="47"/>
  <c r="P56" i="47" s="1"/>
  <c r="C68" i="47"/>
  <c r="P68" i="47" s="1"/>
  <c r="C73" i="47"/>
  <c r="P73" i="47" s="1"/>
  <c r="C88" i="47"/>
  <c r="P88" i="47" s="1"/>
  <c r="C96" i="47"/>
  <c r="P96" i="47" s="1"/>
  <c r="I118" i="47"/>
  <c r="C47" i="48"/>
  <c r="P47" i="48" s="1"/>
  <c r="C66" i="48"/>
  <c r="P66" i="48" s="1"/>
  <c r="C21" i="49"/>
  <c r="P21" i="49" s="1"/>
  <c r="I24" i="49"/>
  <c r="F38" i="49"/>
  <c r="C40" i="50"/>
  <c r="P40" i="50" s="1"/>
  <c r="C53" i="50"/>
  <c r="P53" i="50" s="1"/>
  <c r="C65" i="50"/>
  <c r="P65" i="50" s="1"/>
  <c r="C69" i="50"/>
  <c r="P69" i="50" s="1"/>
  <c r="C78" i="50"/>
  <c r="P78" i="50" s="1"/>
  <c r="C99" i="50"/>
  <c r="P99" i="50" s="1"/>
  <c r="C34" i="51"/>
  <c r="P34" i="51" s="1"/>
  <c r="F38" i="51"/>
  <c r="C44" i="51"/>
  <c r="P44" i="51" s="1"/>
  <c r="C85" i="51"/>
  <c r="P85" i="51" s="1"/>
  <c r="C105" i="51"/>
  <c r="P105" i="51" s="1"/>
  <c r="F12" i="52"/>
  <c r="C26" i="52"/>
  <c r="P26" i="52" s="1"/>
  <c r="C30" i="52"/>
  <c r="P30" i="52" s="1"/>
  <c r="I33" i="52"/>
  <c r="C49" i="52"/>
  <c r="P49" i="52" s="1"/>
  <c r="C87" i="52"/>
  <c r="P87" i="52" s="1"/>
  <c r="C91" i="52"/>
  <c r="P91" i="52" s="1"/>
  <c r="G131" i="54"/>
  <c r="C53" i="55"/>
  <c r="P53" i="55" s="1"/>
  <c r="I17" i="47"/>
  <c r="C110" i="48"/>
  <c r="P110" i="48" s="1"/>
  <c r="P59" i="47"/>
  <c r="H32" i="54"/>
  <c r="I33" i="54"/>
  <c r="C93" i="46"/>
  <c r="P93" i="46" s="1"/>
  <c r="C60" i="47"/>
  <c r="P60" i="47" s="1"/>
  <c r="C53" i="51"/>
  <c r="P53" i="51" s="1"/>
  <c r="C95" i="48"/>
  <c r="P95" i="48" s="1"/>
  <c r="E131" i="48"/>
  <c r="C15" i="46"/>
  <c r="P15" i="46" s="1"/>
  <c r="C80" i="46"/>
  <c r="P80" i="46" s="1"/>
  <c r="C77" i="47"/>
  <c r="P77" i="47" s="1"/>
  <c r="C21" i="51"/>
  <c r="P21" i="51" s="1"/>
  <c r="F131" i="51"/>
  <c r="C28" i="46"/>
  <c r="P28" i="46" s="1"/>
  <c r="C29" i="47"/>
  <c r="P29" i="47" s="1"/>
  <c r="C34" i="47"/>
  <c r="P34" i="47" s="1"/>
  <c r="C47" i="47"/>
  <c r="P47" i="47" s="1"/>
  <c r="C69" i="47"/>
  <c r="P69" i="47" s="1"/>
  <c r="C78" i="47"/>
  <c r="P78" i="47" s="1"/>
  <c r="F17" i="48"/>
  <c r="C29" i="48"/>
  <c r="P29" i="48" s="1"/>
  <c r="C52" i="48"/>
  <c r="P52" i="48" s="1"/>
  <c r="C23" i="50"/>
  <c r="P23" i="50" s="1"/>
  <c r="C47" i="50"/>
  <c r="P47" i="50" s="1"/>
  <c r="O70" i="50"/>
  <c r="F74" i="50"/>
  <c r="M70" i="52"/>
  <c r="C48" i="53"/>
  <c r="P48" i="53" s="1"/>
  <c r="N70" i="53"/>
  <c r="C63" i="53"/>
  <c r="P63" i="53" s="1"/>
  <c r="C67" i="53"/>
  <c r="P67" i="53" s="1"/>
  <c r="C88" i="53"/>
  <c r="P88" i="53" s="1"/>
  <c r="C134" i="53"/>
  <c r="I17" i="54"/>
  <c r="C40" i="54"/>
  <c r="P40" i="54" s="1"/>
  <c r="I32" i="46"/>
  <c r="C47" i="46"/>
  <c r="P47" i="46" s="1"/>
  <c r="C65" i="48"/>
  <c r="P65" i="48" s="1"/>
  <c r="C82" i="48"/>
  <c r="P82" i="48" s="1"/>
  <c r="G131" i="46"/>
  <c r="C56" i="46"/>
  <c r="P56" i="46" s="1"/>
  <c r="C20" i="47"/>
  <c r="P20" i="47" s="1"/>
  <c r="F92" i="48"/>
  <c r="C92" i="48" s="1"/>
  <c r="P92" i="48" s="1"/>
  <c r="C24" i="51"/>
  <c r="C10" i="46"/>
  <c r="P10" i="46" s="1"/>
  <c r="C20" i="46"/>
  <c r="P20" i="46" s="1"/>
  <c r="C50" i="46"/>
  <c r="P50" i="46" s="1"/>
  <c r="C61" i="46"/>
  <c r="P61" i="46" s="1"/>
  <c r="C86" i="46"/>
  <c r="P86" i="46" s="1"/>
  <c r="C90" i="46"/>
  <c r="P90" i="46" s="1"/>
  <c r="C99" i="46"/>
  <c r="P99" i="46" s="1"/>
  <c r="F17" i="47"/>
  <c r="I24" i="47"/>
  <c r="I33" i="47"/>
  <c r="C44" i="47"/>
  <c r="P44" i="47" s="1"/>
  <c r="C66" i="47"/>
  <c r="P66" i="47" s="1"/>
  <c r="C90" i="47"/>
  <c r="P90" i="47" s="1"/>
  <c r="I111" i="47"/>
  <c r="C18" i="48"/>
  <c r="P18" i="48" s="1"/>
  <c r="C45" i="48"/>
  <c r="C41" i="49"/>
  <c r="P41" i="49" s="1"/>
  <c r="C65" i="49"/>
  <c r="P65" i="49" s="1"/>
  <c r="C69" i="49"/>
  <c r="P69" i="49" s="1"/>
  <c r="C85" i="49"/>
  <c r="P85" i="49" s="1"/>
  <c r="C89" i="49"/>
  <c r="P89" i="49" s="1"/>
  <c r="C93" i="49"/>
  <c r="P93" i="49" s="1"/>
  <c r="C105" i="49"/>
  <c r="P105" i="49" s="1"/>
  <c r="C108" i="49"/>
  <c r="P108" i="49" s="1"/>
  <c r="C115" i="49"/>
  <c r="P115" i="49" s="1"/>
  <c r="C10" i="50"/>
  <c r="P10" i="50" s="1"/>
  <c r="C24" i="52"/>
  <c r="P24" i="52" s="1"/>
  <c r="F32" i="52"/>
  <c r="C98" i="52"/>
  <c r="P98" i="52" s="1"/>
  <c r="C25" i="53"/>
  <c r="P25" i="53" s="1"/>
  <c r="C39" i="53"/>
  <c r="P39" i="53" s="1"/>
  <c r="F76" i="53"/>
  <c r="G131" i="53"/>
  <c r="K32" i="54"/>
  <c r="C50" i="54"/>
  <c r="P50" i="54" s="1"/>
  <c r="C87" i="54"/>
  <c r="P87" i="54" s="1"/>
  <c r="P17" i="49"/>
  <c r="O32" i="48"/>
  <c r="O42" i="48" s="1"/>
  <c r="C36" i="50"/>
  <c r="P36" i="50" s="1"/>
  <c r="I33" i="51"/>
  <c r="C66" i="46"/>
  <c r="P66" i="46" s="1"/>
  <c r="C82" i="46"/>
  <c r="P82" i="46" s="1"/>
  <c r="C95" i="46"/>
  <c r="P95" i="46" s="1"/>
  <c r="C110" i="46"/>
  <c r="P110" i="46" s="1"/>
  <c r="C35" i="47"/>
  <c r="P35" i="47" s="1"/>
  <c r="C38" i="47"/>
  <c r="P38" i="47" s="1"/>
  <c r="C48" i="47"/>
  <c r="P48" i="47" s="1"/>
  <c r="F62" i="47"/>
  <c r="C132" i="47"/>
  <c r="C26" i="48"/>
  <c r="P26" i="48" s="1"/>
  <c r="C30" i="48"/>
  <c r="P30" i="48" s="1"/>
  <c r="C28" i="49"/>
  <c r="P28" i="49" s="1"/>
  <c r="C78" i="49"/>
  <c r="P78" i="49" s="1"/>
  <c r="C20" i="50"/>
  <c r="P20" i="50" s="1"/>
  <c r="F57" i="52"/>
  <c r="H131" i="52"/>
  <c r="N70" i="54"/>
  <c r="C132" i="54"/>
  <c r="C25" i="52"/>
  <c r="P25" i="52" s="1"/>
  <c r="C29" i="52"/>
  <c r="P29" i="52" s="1"/>
  <c r="C34" i="52"/>
  <c r="P34" i="52" s="1"/>
  <c r="C39" i="52"/>
  <c r="P39" i="52" s="1"/>
  <c r="C52" i="52"/>
  <c r="P52" i="52" s="1"/>
  <c r="F59" i="52"/>
  <c r="C59" i="52" s="1"/>
  <c r="I76" i="52"/>
  <c r="C81" i="52"/>
  <c r="P81" i="52" s="1"/>
  <c r="C86" i="52"/>
  <c r="P86" i="52" s="1"/>
  <c r="F17" i="53"/>
  <c r="C17" i="53" s="1"/>
  <c r="I84" i="53"/>
  <c r="C109" i="53"/>
  <c r="P109" i="53" s="1"/>
  <c r="C116" i="53"/>
  <c r="P116" i="53" s="1"/>
  <c r="C20" i="54"/>
  <c r="P20" i="54" s="1"/>
  <c r="F32" i="55"/>
  <c r="C44" i="55"/>
  <c r="P44" i="55" s="1"/>
  <c r="C48" i="55"/>
  <c r="P48" i="55" s="1"/>
  <c r="I62" i="55"/>
  <c r="C20" i="48"/>
  <c r="P20" i="48" s="1"/>
  <c r="C61" i="48"/>
  <c r="P61" i="48" s="1"/>
  <c r="I76" i="48"/>
  <c r="C94" i="48"/>
  <c r="P94" i="48" s="1"/>
  <c r="C99" i="48"/>
  <c r="P99" i="48" s="1"/>
  <c r="C31" i="49"/>
  <c r="P31" i="49" s="1"/>
  <c r="C46" i="49"/>
  <c r="P46" i="49" s="1"/>
  <c r="C88" i="49"/>
  <c r="P88" i="49" s="1"/>
  <c r="C96" i="49"/>
  <c r="P96" i="49" s="1"/>
  <c r="C18" i="50"/>
  <c r="P18" i="50" s="1"/>
  <c r="C26" i="50"/>
  <c r="P26" i="50" s="1"/>
  <c r="C35" i="50"/>
  <c r="P35" i="50" s="1"/>
  <c r="C45" i="50"/>
  <c r="C49" i="50"/>
  <c r="P49" i="50" s="1"/>
  <c r="C68" i="50"/>
  <c r="P68" i="50" s="1"/>
  <c r="C77" i="50"/>
  <c r="P77" i="50" s="1"/>
  <c r="C98" i="50"/>
  <c r="P98" i="50" s="1"/>
  <c r="C115" i="50"/>
  <c r="P115" i="50" s="1"/>
  <c r="F131" i="50"/>
  <c r="C19" i="51"/>
  <c r="P19" i="51" s="1"/>
  <c r="C27" i="51"/>
  <c r="P27" i="51" s="1"/>
  <c r="C31" i="51"/>
  <c r="P31" i="51" s="1"/>
  <c r="M32" i="51"/>
  <c r="C47" i="51"/>
  <c r="P47" i="51" s="1"/>
  <c r="C63" i="51"/>
  <c r="P63" i="51" s="1"/>
  <c r="C67" i="51"/>
  <c r="P67" i="51" s="1"/>
  <c r="I62" i="52"/>
  <c r="C85" i="52"/>
  <c r="P85" i="52" s="1"/>
  <c r="C89" i="52"/>
  <c r="P89" i="52" s="1"/>
  <c r="C93" i="52"/>
  <c r="P93" i="52" s="1"/>
  <c r="C105" i="52"/>
  <c r="P105" i="52" s="1"/>
  <c r="C108" i="52"/>
  <c r="P108" i="52" s="1"/>
  <c r="F131" i="52"/>
  <c r="C134" i="52"/>
  <c r="C10" i="53"/>
  <c r="P10" i="53" s="1"/>
  <c r="F24" i="53"/>
  <c r="C28" i="53"/>
  <c r="P28" i="53" s="1"/>
  <c r="C44" i="53"/>
  <c r="P44" i="53" s="1"/>
  <c r="C83" i="53"/>
  <c r="P83" i="53" s="1"/>
  <c r="C96" i="53"/>
  <c r="P96" i="53" s="1"/>
  <c r="C100" i="53"/>
  <c r="P100" i="53" s="1"/>
  <c r="C114" i="53"/>
  <c r="P114" i="53" s="1"/>
  <c r="C44" i="54"/>
  <c r="P44" i="54" s="1"/>
  <c r="C48" i="54"/>
  <c r="P48" i="54" s="1"/>
  <c r="F59" i="54"/>
  <c r="C59" i="54" s="1"/>
  <c r="P59" i="54" s="1"/>
  <c r="F76" i="54"/>
  <c r="C80" i="54"/>
  <c r="P80" i="54" s="1"/>
  <c r="C96" i="54"/>
  <c r="P96" i="54" s="1"/>
  <c r="I17" i="55"/>
  <c r="M70" i="55"/>
  <c r="C63" i="55"/>
  <c r="P63" i="55" s="1"/>
  <c r="C67" i="55"/>
  <c r="P67" i="55" s="1"/>
  <c r="C79" i="55"/>
  <c r="P79" i="55" s="1"/>
  <c r="C87" i="55"/>
  <c r="P87" i="55" s="1"/>
  <c r="C100" i="55"/>
  <c r="P100" i="55" s="1"/>
  <c r="I118" i="55"/>
  <c r="B117" i="56"/>
  <c r="C29" i="55"/>
  <c r="P29" i="55" s="1"/>
  <c r="C45" i="55"/>
  <c r="F59" i="55"/>
  <c r="C59" i="55" s="1"/>
  <c r="P59" i="55" s="1"/>
  <c r="C80" i="55"/>
  <c r="P80" i="55" s="1"/>
  <c r="F92" i="55"/>
  <c r="C92" i="55" s="1"/>
  <c r="C105" i="55"/>
  <c r="P105" i="55" s="1"/>
  <c r="C115" i="55"/>
  <c r="P115" i="55" s="1"/>
  <c r="D42" i="57"/>
  <c r="L42" i="57"/>
  <c r="T42" i="57"/>
  <c r="AB42" i="57"/>
  <c r="I116" i="57"/>
  <c r="Q116" i="57"/>
  <c r="L118" i="57"/>
  <c r="T118" i="57"/>
  <c r="I24" i="55"/>
  <c r="C35" i="55"/>
  <c r="P35" i="55" s="1"/>
  <c r="C40" i="55"/>
  <c r="P40" i="55" s="1"/>
  <c r="C69" i="55"/>
  <c r="P69" i="55" s="1"/>
  <c r="C81" i="55"/>
  <c r="P81" i="55" s="1"/>
  <c r="G131" i="55"/>
  <c r="W84" i="56"/>
  <c r="W107" i="56" s="1"/>
  <c r="B99" i="57"/>
  <c r="L116" i="56"/>
  <c r="T42" i="56"/>
  <c r="AB116" i="56"/>
  <c r="P84" i="56"/>
  <c r="N84" i="57"/>
  <c r="C36" i="46"/>
  <c r="P36" i="46" s="1"/>
  <c r="C49" i="46"/>
  <c r="P49" i="46" s="1"/>
  <c r="C69" i="46"/>
  <c r="P69" i="46" s="1"/>
  <c r="I84" i="46"/>
  <c r="C109" i="46"/>
  <c r="P109" i="46" s="1"/>
  <c r="F24" i="47"/>
  <c r="O32" i="47"/>
  <c r="O42" i="47" s="1"/>
  <c r="C52" i="47"/>
  <c r="P52" i="47" s="1"/>
  <c r="I62" i="47"/>
  <c r="C63" i="47"/>
  <c r="P63" i="47" s="1"/>
  <c r="I74" i="47"/>
  <c r="C95" i="47"/>
  <c r="P95" i="47" s="1"/>
  <c r="C110" i="47"/>
  <c r="P110" i="47" s="1"/>
  <c r="C56" i="48"/>
  <c r="P56" i="48" s="1"/>
  <c r="F59" i="48"/>
  <c r="C59" i="48" s="1"/>
  <c r="F74" i="48"/>
  <c r="C74" i="48" s="1"/>
  <c r="P74" i="48" s="1"/>
  <c r="C85" i="48"/>
  <c r="P85" i="48" s="1"/>
  <c r="C98" i="48"/>
  <c r="P98" i="48" s="1"/>
  <c r="C115" i="48"/>
  <c r="P115" i="48" s="1"/>
  <c r="G131" i="48"/>
  <c r="C22" i="49"/>
  <c r="P22" i="49" s="1"/>
  <c r="C26" i="49"/>
  <c r="P26" i="49" s="1"/>
  <c r="C30" i="49"/>
  <c r="P30" i="49" s="1"/>
  <c r="O70" i="49"/>
  <c r="I74" i="49"/>
  <c r="C87" i="49"/>
  <c r="P87" i="49" s="1"/>
  <c r="C91" i="49"/>
  <c r="P91" i="49" s="1"/>
  <c r="C110" i="49"/>
  <c r="P110" i="49" s="1"/>
  <c r="C113" i="49"/>
  <c r="P113" i="49" s="1"/>
  <c r="C117" i="49"/>
  <c r="P117" i="49" s="1"/>
  <c r="C25" i="50"/>
  <c r="P25" i="50" s="1"/>
  <c r="C29" i="50"/>
  <c r="P29" i="50" s="1"/>
  <c r="C34" i="50"/>
  <c r="P34" i="50" s="1"/>
  <c r="C51" i="50"/>
  <c r="P51" i="50" s="1"/>
  <c r="F62" i="50"/>
  <c r="C63" i="50"/>
  <c r="P63" i="50" s="1"/>
  <c r="C67" i="50"/>
  <c r="P67" i="50" s="1"/>
  <c r="I74" i="50"/>
  <c r="C80" i="50"/>
  <c r="P80" i="50" s="1"/>
  <c r="F12" i="51"/>
  <c r="I17" i="51"/>
  <c r="C22" i="51"/>
  <c r="P22" i="51" s="1"/>
  <c r="C30" i="51"/>
  <c r="P30" i="51" s="1"/>
  <c r="C46" i="51"/>
  <c r="P46" i="51" s="1"/>
  <c r="C50" i="51"/>
  <c r="P50" i="51" s="1"/>
  <c r="K70" i="51"/>
  <c r="N70" i="51"/>
  <c r="C82" i="51"/>
  <c r="P82" i="51" s="1"/>
  <c r="C94" i="51"/>
  <c r="P94" i="51" s="1"/>
  <c r="C99" i="51"/>
  <c r="P99" i="51" s="1"/>
  <c r="C19" i="52"/>
  <c r="P19" i="52" s="1"/>
  <c r="M42" i="52"/>
  <c r="C50" i="52"/>
  <c r="P50" i="52" s="1"/>
  <c r="C72" i="52"/>
  <c r="P72" i="52" s="1"/>
  <c r="C79" i="52"/>
  <c r="P79" i="52" s="1"/>
  <c r="C88" i="52"/>
  <c r="P88" i="52" s="1"/>
  <c r="C96" i="52"/>
  <c r="P96" i="52" s="1"/>
  <c r="C31" i="53"/>
  <c r="P31" i="53" s="1"/>
  <c r="C47" i="53"/>
  <c r="P47" i="53" s="1"/>
  <c r="C86" i="53"/>
  <c r="P86" i="53" s="1"/>
  <c r="C95" i="53"/>
  <c r="P95" i="53" s="1"/>
  <c r="C113" i="53"/>
  <c r="P113" i="53" s="1"/>
  <c r="C47" i="54"/>
  <c r="P47" i="54" s="1"/>
  <c r="C83" i="54"/>
  <c r="P83" i="54" s="1"/>
  <c r="C88" i="54"/>
  <c r="P88" i="54" s="1"/>
  <c r="C100" i="54"/>
  <c r="P100" i="54" s="1"/>
  <c r="C36" i="55"/>
  <c r="P36" i="55" s="1"/>
  <c r="C50" i="55"/>
  <c r="P50" i="55" s="1"/>
  <c r="K70" i="55"/>
  <c r="C94" i="55"/>
  <c r="P94" i="55" s="1"/>
  <c r="G42" i="57"/>
  <c r="C18" i="53"/>
  <c r="P18" i="53" s="1"/>
  <c r="C98" i="53"/>
  <c r="P98" i="53" s="1"/>
  <c r="H131" i="53"/>
  <c r="C10" i="54"/>
  <c r="P10" i="54" s="1"/>
  <c r="C19" i="54"/>
  <c r="P19" i="54" s="1"/>
  <c r="L32" i="54"/>
  <c r="C36" i="54"/>
  <c r="P36" i="54" s="1"/>
  <c r="C53" i="54"/>
  <c r="P53" i="54" s="1"/>
  <c r="C81" i="54"/>
  <c r="P81" i="54" s="1"/>
  <c r="I84" i="54"/>
  <c r="C93" i="54"/>
  <c r="P93" i="54" s="1"/>
  <c r="F131" i="54"/>
  <c r="C23" i="55"/>
  <c r="P23" i="55" s="1"/>
  <c r="F42" i="56"/>
  <c r="AD42" i="56"/>
  <c r="Q116" i="56"/>
  <c r="Y84" i="56"/>
  <c r="Y107" i="56" s="1"/>
  <c r="T118" i="56"/>
  <c r="V42" i="57"/>
  <c r="I42" i="57"/>
  <c r="Y118" i="57"/>
  <c r="E118" i="57"/>
  <c r="AC118" i="57"/>
  <c r="C141" i="57"/>
  <c r="E141" i="57" s="1"/>
  <c r="C157" i="57"/>
  <c r="E157" i="57" s="1"/>
  <c r="M42" i="58"/>
  <c r="U42" i="58"/>
  <c r="AC42" i="58"/>
  <c r="P118" i="58"/>
  <c r="H116" i="58"/>
  <c r="P84" i="58"/>
  <c r="C118" i="58"/>
  <c r="K118" i="58"/>
  <c r="AA118" i="58"/>
  <c r="G42" i="59"/>
  <c r="O42" i="59"/>
  <c r="W42" i="59"/>
  <c r="AE42" i="59"/>
  <c r="R42" i="59"/>
  <c r="P84" i="59"/>
  <c r="S84" i="59"/>
  <c r="S107" i="59" s="1"/>
  <c r="R116" i="59"/>
  <c r="G42" i="60"/>
  <c r="W116" i="60"/>
  <c r="AE42" i="60"/>
  <c r="J118" i="60"/>
  <c r="Z118" i="60"/>
  <c r="AF166" i="60"/>
  <c r="AB116" i="61"/>
  <c r="H116" i="61"/>
  <c r="AF84" i="61"/>
  <c r="AF107" i="61" s="1"/>
  <c r="K118" i="61"/>
  <c r="AA118" i="61"/>
  <c r="C141" i="61"/>
  <c r="E141" i="61" s="1"/>
  <c r="C157" i="61"/>
  <c r="E157" i="61" s="1"/>
  <c r="C145" i="62"/>
  <c r="E145" i="62" s="1"/>
  <c r="D42" i="63"/>
  <c r="L42" i="63"/>
  <c r="AB42" i="63"/>
  <c r="O42" i="63"/>
  <c r="O116" i="63"/>
  <c r="Z118" i="63"/>
  <c r="C137" i="63"/>
  <c r="E137" i="63" s="1"/>
  <c r="C155" i="63"/>
  <c r="E155" i="63" s="1"/>
  <c r="B24" i="64"/>
  <c r="K116" i="64"/>
  <c r="S42" i="64"/>
  <c r="AA42" i="64"/>
  <c r="V118" i="64"/>
  <c r="F116" i="64"/>
  <c r="I118" i="64"/>
  <c r="Y118" i="64"/>
  <c r="K107" i="56"/>
  <c r="N118" i="56"/>
  <c r="K42" i="57"/>
  <c r="G118" i="57"/>
  <c r="W118" i="57"/>
  <c r="C144" i="57"/>
  <c r="E144" i="57" s="1"/>
  <c r="C159" i="57"/>
  <c r="E159" i="57" s="1"/>
  <c r="R42" i="58"/>
  <c r="R116" i="58"/>
  <c r="Z116" i="58"/>
  <c r="E118" i="58"/>
  <c r="D169" i="58" s="1"/>
  <c r="D171" i="58" s="1"/>
  <c r="U118" i="58"/>
  <c r="AC118" i="58"/>
  <c r="J116" i="59"/>
  <c r="M84" i="59"/>
  <c r="U118" i="59"/>
  <c r="Y116" i="60"/>
  <c r="D42" i="60"/>
  <c r="J116" i="61"/>
  <c r="Z116" i="61"/>
  <c r="E118" i="61"/>
  <c r="AC118" i="61"/>
  <c r="C145" i="61"/>
  <c r="E145" i="61" s="1"/>
  <c r="C162" i="61"/>
  <c r="E162" i="61" s="1"/>
  <c r="I116" i="62"/>
  <c r="Q116" i="62"/>
  <c r="D118" i="62"/>
  <c r="L118" i="62"/>
  <c r="AB118" i="62"/>
  <c r="AB119" i="62" s="1"/>
  <c r="C157" i="62"/>
  <c r="E157" i="62" s="1"/>
  <c r="G42" i="63"/>
  <c r="Q116" i="63"/>
  <c r="D118" i="63"/>
  <c r="T118" i="63"/>
  <c r="AB118" i="63"/>
  <c r="AB119" i="63" s="1"/>
  <c r="C140" i="63"/>
  <c r="E140" i="63" s="1"/>
  <c r="C159" i="63"/>
  <c r="E159" i="63" s="1"/>
  <c r="S118" i="64"/>
  <c r="Z118" i="65"/>
  <c r="C133" i="57"/>
  <c r="E133" i="57" s="1"/>
  <c r="C148" i="57"/>
  <c r="E148" i="57" s="1"/>
  <c r="L116" i="59"/>
  <c r="G118" i="59"/>
  <c r="O118" i="59"/>
  <c r="W118" i="59"/>
  <c r="AE118" i="59"/>
  <c r="C132" i="61"/>
  <c r="E132" i="61" s="1"/>
  <c r="E163" i="61" s="1"/>
  <c r="C149" i="61"/>
  <c r="E149" i="61" s="1"/>
  <c r="C116" i="62"/>
  <c r="K116" i="62"/>
  <c r="F118" i="62"/>
  <c r="N118" i="62"/>
  <c r="AD118" i="62"/>
  <c r="C133" i="62"/>
  <c r="E133" i="62" s="1"/>
  <c r="C142" i="63"/>
  <c r="E142" i="63" s="1"/>
  <c r="C162" i="63"/>
  <c r="E162" i="63" s="1"/>
  <c r="Q107" i="65"/>
  <c r="Y107" i="65"/>
  <c r="C134" i="57"/>
  <c r="E134" i="57" s="1"/>
  <c r="C151" i="57"/>
  <c r="E151" i="57" s="1"/>
  <c r="E116" i="59"/>
  <c r="AC107" i="59"/>
  <c r="H118" i="59"/>
  <c r="AF118" i="59"/>
  <c r="C133" i="61"/>
  <c r="E133" i="61" s="1"/>
  <c r="C152" i="61"/>
  <c r="E152" i="61" s="1"/>
  <c r="C134" i="62"/>
  <c r="E134" i="62" s="1"/>
  <c r="C135" i="57"/>
  <c r="E135" i="57" s="1"/>
  <c r="C153" i="57"/>
  <c r="E153" i="57" s="1"/>
  <c r="C42" i="58"/>
  <c r="S42" i="58"/>
  <c r="AA42" i="58"/>
  <c r="V118" i="58"/>
  <c r="B24" i="59"/>
  <c r="M42" i="59"/>
  <c r="U42" i="59"/>
  <c r="F84" i="59"/>
  <c r="AD84" i="59"/>
  <c r="E42" i="60"/>
  <c r="U42" i="60"/>
  <c r="R42" i="61"/>
  <c r="C134" i="61"/>
  <c r="E134" i="61" s="1"/>
  <c r="C153" i="61"/>
  <c r="E153" i="61" s="1"/>
  <c r="K42" i="62"/>
  <c r="AC84" i="62"/>
  <c r="C136" i="62"/>
  <c r="E136" i="62" s="1"/>
  <c r="J42" i="63"/>
  <c r="R42" i="63"/>
  <c r="Z42" i="63"/>
  <c r="C133" i="63"/>
  <c r="E133" i="63" s="1"/>
  <c r="C146" i="63"/>
  <c r="E146" i="63" s="1"/>
  <c r="I42" i="64"/>
  <c r="Q42" i="64"/>
  <c r="D84" i="64"/>
  <c r="AB84" i="64"/>
  <c r="J42" i="65"/>
  <c r="Z42" i="65"/>
  <c r="AA84" i="65"/>
  <c r="B90" i="60"/>
  <c r="C94" i="60"/>
  <c r="I111" i="46"/>
  <c r="I12" i="47"/>
  <c r="F12" i="49"/>
  <c r="F74" i="49"/>
  <c r="C74" i="49" s="1"/>
  <c r="P74" i="49" s="1"/>
  <c r="C92" i="49"/>
  <c r="P92" i="49" s="1"/>
  <c r="C15" i="50"/>
  <c r="P15" i="50" s="1"/>
  <c r="C51" i="46"/>
  <c r="P51" i="46" s="1"/>
  <c r="C11" i="46"/>
  <c r="P11" i="46" s="1"/>
  <c r="F33" i="46"/>
  <c r="F38" i="46"/>
  <c r="C41" i="46"/>
  <c r="P41" i="46" s="1"/>
  <c r="F57" i="46"/>
  <c r="I62" i="46"/>
  <c r="C113" i="46"/>
  <c r="P113" i="46" s="1"/>
  <c r="F33" i="47"/>
  <c r="C33" i="47" s="1"/>
  <c r="P33" i="47" s="1"/>
  <c r="I57" i="47"/>
  <c r="C82" i="47"/>
  <c r="P82" i="47" s="1"/>
  <c r="C89" i="47"/>
  <c r="P89" i="47" s="1"/>
  <c r="C64" i="48"/>
  <c r="P64" i="48" s="1"/>
  <c r="I111" i="48"/>
  <c r="I118" i="48"/>
  <c r="F131" i="49"/>
  <c r="F32" i="51"/>
  <c r="I70" i="52"/>
  <c r="C29" i="46"/>
  <c r="P29" i="46" s="1"/>
  <c r="C35" i="46"/>
  <c r="P35" i="46" s="1"/>
  <c r="I37" i="46"/>
  <c r="I42" i="46" s="1"/>
  <c r="C65" i="46"/>
  <c r="P65" i="46" s="1"/>
  <c r="F57" i="47"/>
  <c r="C72" i="47"/>
  <c r="P72" i="47" s="1"/>
  <c r="G137" i="47"/>
  <c r="F90" i="58" s="1"/>
  <c r="F94" i="58" s="1"/>
  <c r="G131" i="47"/>
  <c r="I12" i="48"/>
  <c r="I33" i="48"/>
  <c r="C36" i="48"/>
  <c r="P36" i="48" s="1"/>
  <c r="C76" i="48"/>
  <c r="P76" i="48" s="1"/>
  <c r="C12" i="47"/>
  <c r="P12" i="47" s="1"/>
  <c r="C137" i="47"/>
  <c r="C90" i="58"/>
  <c r="F131" i="47"/>
  <c r="K32" i="49"/>
  <c r="K42" i="49" s="1"/>
  <c r="F33" i="50"/>
  <c r="D32" i="50"/>
  <c r="K32" i="52"/>
  <c r="K42" i="52" s="1"/>
  <c r="I57" i="46"/>
  <c r="C114" i="46"/>
  <c r="P114" i="46" s="1"/>
  <c r="C21" i="47"/>
  <c r="P21" i="47" s="1"/>
  <c r="I57" i="48"/>
  <c r="F24" i="50"/>
  <c r="C24" i="50" s="1"/>
  <c r="P24" i="50" s="1"/>
  <c r="C137" i="46"/>
  <c r="C90" i="59"/>
  <c r="I33" i="46"/>
  <c r="O70" i="46"/>
  <c r="F118" i="46"/>
  <c r="N42" i="47"/>
  <c r="C15" i="48"/>
  <c r="P15" i="48" s="1"/>
  <c r="C62" i="46"/>
  <c r="P62" i="46" s="1"/>
  <c r="L70" i="46"/>
  <c r="C23" i="46"/>
  <c r="P23" i="46" s="1"/>
  <c r="C25" i="46"/>
  <c r="P25" i="46" s="1"/>
  <c r="C31" i="46"/>
  <c r="P31" i="46" s="1"/>
  <c r="C60" i="46"/>
  <c r="P60" i="46" s="1"/>
  <c r="N70" i="46"/>
  <c r="I76" i="46"/>
  <c r="C132" i="46"/>
  <c r="D131" i="46"/>
  <c r="G37" i="47"/>
  <c r="I37" i="47" s="1"/>
  <c r="C54" i="47"/>
  <c r="P54" i="47" s="1"/>
  <c r="C99" i="47"/>
  <c r="P99" i="47" s="1"/>
  <c r="C117" i="47"/>
  <c r="P117" i="47" s="1"/>
  <c r="D131" i="47"/>
  <c r="C40" i="48"/>
  <c r="P40" i="48" s="1"/>
  <c r="N70" i="48"/>
  <c r="F37" i="46"/>
  <c r="C74" i="46"/>
  <c r="P74" i="46" s="1"/>
  <c r="M32" i="47"/>
  <c r="M42" i="47" s="1"/>
  <c r="F74" i="47"/>
  <c r="C74" i="47" s="1"/>
  <c r="P74" i="47" s="1"/>
  <c r="C108" i="47"/>
  <c r="P108" i="47" s="1"/>
  <c r="F57" i="48"/>
  <c r="C48" i="48"/>
  <c r="P48" i="48" s="1"/>
  <c r="F17" i="46"/>
  <c r="C17" i="46" s="1"/>
  <c r="P17" i="46" s="1"/>
  <c r="F24" i="46"/>
  <c r="C24" i="46" s="1"/>
  <c r="P24" i="46" s="1"/>
  <c r="C26" i="46"/>
  <c r="P26" i="46" s="1"/>
  <c r="F32" i="46"/>
  <c r="C32" i="46" s="1"/>
  <c r="C54" i="46"/>
  <c r="P54" i="46" s="1"/>
  <c r="C63" i="46"/>
  <c r="P63" i="46" s="1"/>
  <c r="F84" i="46"/>
  <c r="C84" i="46" s="1"/>
  <c r="P84" i="46" s="1"/>
  <c r="C91" i="46"/>
  <c r="P91" i="46" s="1"/>
  <c r="C46" i="47"/>
  <c r="P46" i="47" s="1"/>
  <c r="C61" i="47"/>
  <c r="P61" i="47" s="1"/>
  <c r="I70" i="47"/>
  <c r="C80" i="47"/>
  <c r="P80" i="47" s="1"/>
  <c r="I84" i="47"/>
  <c r="E37" i="54"/>
  <c r="F38" i="54"/>
  <c r="C62" i="47"/>
  <c r="P62" i="47" s="1"/>
  <c r="F57" i="51"/>
  <c r="C56" i="51"/>
  <c r="P56" i="51" s="1"/>
  <c r="F12" i="46"/>
  <c r="P59" i="46"/>
  <c r="I12" i="46"/>
  <c r="C27" i="46"/>
  <c r="P27" i="46" s="1"/>
  <c r="O32" i="46"/>
  <c r="C68" i="46"/>
  <c r="P68" i="46" s="1"/>
  <c r="C94" i="46"/>
  <c r="P94" i="46" s="1"/>
  <c r="C117" i="46"/>
  <c r="P117" i="46" s="1"/>
  <c r="C9" i="47"/>
  <c r="P9" i="47" s="1"/>
  <c r="C19" i="48"/>
  <c r="P19" i="48" s="1"/>
  <c r="C24" i="49"/>
  <c r="P24" i="49" s="1"/>
  <c r="B90" i="63"/>
  <c r="E94" i="63"/>
  <c r="C98" i="46"/>
  <c r="P98" i="46" s="1"/>
  <c r="C134" i="46"/>
  <c r="C39" i="47"/>
  <c r="P39" i="47" s="1"/>
  <c r="F76" i="47"/>
  <c r="C76" i="47" s="1"/>
  <c r="P76" i="47" s="1"/>
  <c r="C109" i="47"/>
  <c r="P109" i="47" s="1"/>
  <c r="C114" i="47"/>
  <c r="P114" i="47" s="1"/>
  <c r="C23" i="48"/>
  <c r="P23" i="48" s="1"/>
  <c r="C25" i="48"/>
  <c r="P25" i="48" s="1"/>
  <c r="M32" i="48"/>
  <c r="M42" i="48" s="1"/>
  <c r="C39" i="48"/>
  <c r="P39" i="48" s="1"/>
  <c r="C68" i="48"/>
  <c r="P68" i="48" s="1"/>
  <c r="C80" i="48"/>
  <c r="P80" i="48" s="1"/>
  <c r="I84" i="48"/>
  <c r="C87" i="48"/>
  <c r="P87" i="48" s="1"/>
  <c r="C105" i="48"/>
  <c r="P105" i="48" s="1"/>
  <c r="I12" i="49"/>
  <c r="C19" i="49"/>
  <c r="P19" i="49" s="1"/>
  <c r="C34" i="49"/>
  <c r="P34" i="49" s="1"/>
  <c r="I38" i="49"/>
  <c r="C38" i="49" s="1"/>
  <c r="P38" i="49" s="1"/>
  <c r="I111" i="49"/>
  <c r="I118" i="49"/>
  <c r="F12" i="50"/>
  <c r="C22" i="50"/>
  <c r="P22" i="50" s="1"/>
  <c r="I111" i="50"/>
  <c r="C51" i="51"/>
  <c r="P51" i="51" s="1"/>
  <c r="C18" i="52"/>
  <c r="P18" i="52" s="1"/>
  <c r="N32" i="52"/>
  <c r="C54" i="52"/>
  <c r="P54" i="52" s="1"/>
  <c r="C24" i="53"/>
  <c r="P24" i="53" s="1"/>
  <c r="M32" i="53"/>
  <c r="M70" i="53"/>
  <c r="E131" i="53"/>
  <c r="I32" i="54"/>
  <c r="G37" i="54"/>
  <c r="I37" i="54" s="1"/>
  <c r="I42" i="54" s="1"/>
  <c r="I38" i="54"/>
  <c r="C38" i="54" s="1"/>
  <c r="P38" i="54" s="1"/>
  <c r="C116" i="46"/>
  <c r="P116" i="46" s="1"/>
  <c r="C11" i="47"/>
  <c r="P11" i="47" s="1"/>
  <c r="C28" i="47"/>
  <c r="P28" i="47" s="1"/>
  <c r="N70" i="47"/>
  <c r="C67" i="47"/>
  <c r="P67" i="47" s="1"/>
  <c r="C105" i="47"/>
  <c r="P105" i="47" s="1"/>
  <c r="N32" i="48"/>
  <c r="C46" i="48"/>
  <c r="P46" i="48" s="1"/>
  <c r="C55" i="48"/>
  <c r="P55" i="48" s="1"/>
  <c r="P59" i="48"/>
  <c r="F62" i="48"/>
  <c r="C10" i="49"/>
  <c r="P10" i="49" s="1"/>
  <c r="C27" i="49"/>
  <c r="P27" i="49" s="1"/>
  <c r="I57" i="49"/>
  <c r="L70" i="49"/>
  <c r="C67" i="49"/>
  <c r="P67" i="49" s="1"/>
  <c r="C86" i="49"/>
  <c r="P86" i="49" s="1"/>
  <c r="C109" i="49"/>
  <c r="P109" i="49" s="1"/>
  <c r="C114" i="49"/>
  <c r="P114" i="49" s="1"/>
  <c r="I12" i="50"/>
  <c r="F17" i="50"/>
  <c r="C17" i="50" s="1"/>
  <c r="P17" i="50" s="1"/>
  <c r="C30" i="50"/>
  <c r="P30" i="50" s="1"/>
  <c r="C64" i="50"/>
  <c r="P64" i="50" s="1"/>
  <c r="C82" i="50"/>
  <c r="P82" i="50" s="1"/>
  <c r="C109" i="50"/>
  <c r="P109" i="50" s="1"/>
  <c r="I118" i="50"/>
  <c r="H131" i="50"/>
  <c r="F17" i="51"/>
  <c r="C17" i="51" s="1"/>
  <c r="P17" i="51" s="1"/>
  <c r="C26" i="51"/>
  <c r="P26" i="51" s="1"/>
  <c r="C40" i="51"/>
  <c r="P40" i="51" s="1"/>
  <c r="C52" i="51"/>
  <c r="P52" i="51" s="1"/>
  <c r="M70" i="51"/>
  <c r="C66" i="51"/>
  <c r="P66" i="51" s="1"/>
  <c r="C83" i="51"/>
  <c r="P83" i="51" s="1"/>
  <c r="C108" i="51"/>
  <c r="P108" i="51" s="1"/>
  <c r="C27" i="52"/>
  <c r="P27" i="52" s="1"/>
  <c r="H32" i="52"/>
  <c r="C61" i="52"/>
  <c r="P61" i="52" s="1"/>
  <c r="F76" i="52"/>
  <c r="C82" i="52"/>
  <c r="P82" i="52" s="1"/>
  <c r="C90" i="52"/>
  <c r="P90" i="52" s="1"/>
  <c r="C132" i="52"/>
  <c r="C26" i="53"/>
  <c r="P26" i="53" s="1"/>
  <c r="C45" i="53"/>
  <c r="C68" i="53"/>
  <c r="P68" i="53" s="1"/>
  <c r="C88" i="48"/>
  <c r="P88" i="48" s="1"/>
  <c r="C96" i="48"/>
  <c r="P96" i="48" s="1"/>
  <c r="C116" i="48"/>
  <c r="P116" i="48" s="1"/>
  <c r="C134" i="48"/>
  <c r="F33" i="49"/>
  <c r="C35" i="49"/>
  <c r="P35" i="49" s="1"/>
  <c r="C44" i="49"/>
  <c r="P44" i="49" s="1"/>
  <c r="F84" i="49"/>
  <c r="C46" i="50"/>
  <c r="P46" i="50" s="1"/>
  <c r="F57" i="50"/>
  <c r="C83" i="50"/>
  <c r="P83" i="50" s="1"/>
  <c r="C85" i="50"/>
  <c r="P85" i="50" s="1"/>
  <c r="C105" i="50"/>
  <c r="P105" i="50" s="1"/>
  <c r="C137" i="50"/>
  <c r="C90" i="65"/>
  <c r="C38" i="51"/>
  <c r="P38" i="51" s="1"/>
  <c r="C41" i="51"/>
  <c r="P41" i="51" s="1"/>
  <c r="C74" i="51"/>
  <c r="P74" i="51" s="1"/>
  <c r="I76" i="51"/>
  <c r="C86" i="51"/>
  <c r="P86" i="51" s="1"/>
  <c r="F92" i="51"/>
  <c r="C100" i="51"/>
  <c r="P100" i="51" s="1"/>
  <c r="C113" i="51"/>
  <c r="P113" i="51" s="1"/>
  <c r="C137" i="51"/>
  <c r="C90" i="61"/>
  <c r="C94" i="61" s="1"/>
  <c r="F17" i="52"/>
  <c r="C40" i="52"/>
  <c r="P40" i="52" s="1"/>
  <c r="P59" i="52"/>
  <c r="F62" i="52"/>
  <c r="C62" i="52" s="1"/>
  <c r="P62" i="52" s="1"/>
  <c r="C64" i="52"/>
  <c r="P64" i="52" s="1"/>
  <c r="C99" i="52"/>
  <c r="P99" i="52" s="1"/>
  <c r="C46" i="53"/>
  <c r="P46" i="53" s="1"/>
  <c r="I70" i="53"/>
  <c r="I57" i="50"/>
  <c r="F118" i="50"/>
  <c r="I12" i="51"/>
  <c r="H32" i="51"/>
  <c r="C84" i="51"/>
  <c r="P84" i="51" s="1"/>
  <c r="I118" i="51"/>
  <c r="I12" i="52"/>
  <c r="C12" i="52" s="1"/>
  <c r="P12" i="52" s="1"/>
  <c r="P17" i="53"/>
  <c r="F32" i="53"/>
  <c r="I57" i="53"/>
  <c r="C137" i="53"/>
  <c r="C90" i="62"/>
  <c r="F12" i="48"/>
  <c r="I24" i="48"/>
  <c r="C27" i="48"/>
  <c r="P27" i="48" s="1"/>
  <c r="F38" i="48"/>
  <c r="C77" i="48"/>
  <c r="P77" i="48" s="1"/>
  <c r="C117" i="48"/>
  <c r="P117" i="48" s="1"/>
  <c r="C132" i="48"/>
  <c r="I32" i="49"/>
  <c r="C36" i="49"/>
  <c r="P36" i="49" s="1"/>
  <c r="C45" i="49"/>
  <c r="I84" i="49"/>
  <c r="C95" i="49"/>
  <c r="P95" i="49" s="1"/>
  <c r="C52" i="50"/>
  <c r="P52" i="50" s="1"/>
  <c r="I62" i="50"/>
  <c r="C62" i="50" s="1"/>
  <c r="P62" i="50" s="1"/>
  <c r="C74" i="50"/>
  <c r="P74" i="50" s="1"/>
  <c r="F76" i="50"/>
  <c r="C76" i="50" s="1"/>
  <c r="P76" i="50" s="1"/>
  <c r="F84" i="50"/>
  <c r="C84" i="50" s="1"/>
  <c r="P84" i="50" s="1"/>
  <c r="C86" i="50"/>
  <c r="P86" i="50" s="1"/>
  <c r="F106" i="50"/>
  <c r="C10" i="51"/>
  <c r="P10" i="51" s="1"/>
  <c r="F33" i="51"/>
  <c r="C33" i="51" s="1"/>
  <c r="P33" i="51" s="1"/>
  <c r="C60" i="51"/>
  <c r="P60" i="51" s="1"/>
  <c r="C87" i="51"/>
  <c r="P87" i="51" s="1"/>
  <c r="I92" i="51"/>
  <c r="C95" i="51"/>
  <c r="P95" i="51" s="1"/>
  <c r="C114" i="51"/>
  <c r="P114" i="51" s="1"/>
  <c r="C10" i="52"/>
  <c r="P10" i="52" s="1"/>
  <c r="I17" i="52"/>
  <c r="C20" i="52"/>
  <c r="P20" i="52" s="1"/>
  <c r="F33" i="52"/>
  <c r="C33" i="52" s="1"/>
  <c r="P33" i="52" s="1"/>
  <c r="F38" i="52"/>
  <c r="C41" i="52"/>
  <c r="P41" i="52" s="1"/>
  <c r="C51" i="52"/>
  <c r="P51" i="52" s="1"/>
  <c r="C65" i="52"/>
  <c r="P65" i="52" s="1"/>
  <c r="C100" i="52"/>
  <c r="P100" i="52" s="1"/>
  <c r="I111" i="52"/>
  <c r="C113" i="52"/>
  <c r="P113" i="52" s="1"/>
  <c r="C20" i="53"/>
  <c r="P20" i="53" s="1"/>
  <c r="F38" i="53"/>
  <c r="C82" i="53"/>
  <c r="P82" i="53" s="1"/>
  <c r="C90" i="53"/>
  <c r="P90" i="53" s="1"/>
  <c r="C99" i="53"/>
  <c r="P99" i="53" s="1"/>
  <c r="K32" i="55"/>
  <c r="K42" i="55" s="1"/>
  <c r="P24" i="51"/>
  <c r="I57" i="51"/>
  <c r="K70" i="52"/>
  <c r="F74" i="52"/>
  <c r="C84" i="52"/>
  <c r="P84" i="52" s="1"/>
  <c r="F12" i="53"/>
  <c r="P59" i="53"/>
  <c r="C62" i="53"/>
  <c r="P62" i="53" s="1"/>
  <c r="F12" i="54"/>
  <c r="H131" i="46"/>
  <c r="C131" i="46" s="1"/>
  <c r="C25" i="47"/>
  <c r="P25" i="47" s="1"/>
  <c r="C30" i="47"/>
  <c r="P30" i="47" s="1"/>
  <c r="C64" i="47"/>
  <c r="P64" i="47" s="1"/>
  <c r="F84" i="47"/>
  <c r="C116" i="47"/>
  <c r="P116" i="47" s="1"/>
  <c r="C10" i="48"/>
  <c r="P10" i="48" s="1"/>
  <c r="C21" i="48"/>
  <c r="P21" i="48" s="1"/>
  <c r="F33" i="48"/>
  <c r="C33" i="48" s="1"/>
  <c r="P33" i="48" s="1"/>
  <c r="I38" i="48"/>
  <c r="K70" i="48"/>
  <c r="C72" i="48"/>
  <c r="P72" i="48" s="1"/>
  <c r="C90" i="48"/>
  <c r="P90" i="48" s="1"/>
  <c r="F131" i="48"/>
  <c r="C15" i="49"/>
  <c r="P15" i="49" s="1"/>
  <c r="I33" i="49"/>
  <c r="F59" i="49"/>
  <c r="C59" i="49" s="1"/>
  <c r="P59" i="49" s="1"/>
  <c r="C134" i="49"/>
  <c r="C11" i="50"/>
  <c r="P11" i="50" s="1"/>
  <c r="C73" i="50"/>
  <c r="P73" i="50" s="1"/>
  <c r="C79" i="50"/>
  <c r="P79" i="50" s="1"/>
  <c r="C91" i="50"/>
  <c r="P91" i="50" s="1"/>
  <c r="C11" i="51"/>
  <c r="P11" i="51" s="1"/>
  <c r="I32" i="51"/>
  <c r="C35" i="51"/>
  <c r="P35" i="51" s="1"/>
  <c r="C49" i="51"/>
  <c r="P49" i="51" s="1"/>
  <c r="C88" i="51"/>
  <c r="P88" i="51" s="1"/>
  <c r="C115" i="51"/>
  <c r="P115" i="51" s="1"/>
  <c r="C11" i="52"/>
  <c r="P11" i="52" s="1"/>
  <c r="C21" i="52"/>
  <c r="P21" i="52" s="1"/>
  <c r="I32" i="52"/>
  <c r="C35" i="52"/>
  <c r="P35" i="52" s="1"/>
  <c r="C66" i="52"/>
  <c r="P66" i="52" s="1"/>
  <c r="I74" i="52"/>
  <c r="C94" i="52"/>
  <c r="P94" i="52" s="1"/>
  <c r="C114" i="52"/>
  <c r="P114" i="52" s="1"/>
  <c r="I12" i="53"/>
  <c r="C21" i="53"/>
  <c r="P21" i="53" s="1"/>
  <c r="F33" i="53"/>
  <c r="I38" i="53"/>
  <c r="C85" i="53"/>
  <c r="P85" i="53" s="1"/>
  <c r="C91" i="53"/>
  <c r="P91" i="53" s="1"/>
  <c r="I111" i="53"/>
  <c r="F37" i="54"/>
  <c r="H131" i="54"/>
  <c r="C134" i="50"/>
  <c r="C15" i="51"/>
  <c r="P15" i="51" s="1"/>
  <c r="C134" i="51"/>
  <c r="C57" i="52"/>
  <c r="P57" i="52" s="1"/>
  <c r="C72" i="53"/>
  <c r="P72" i="53" s="1"/>
  <c r="F74" i="53"/>
  <c r="B90" i="57"/>
  <c r="C94" i="57"/>
  <c r="C44" i="48"/>
  <c r="P44" i="48" s="1"/>
  <c r="C83" i="48"/>
  <c r="P83" i="48" s="1"/>
  <c r="C91" i="48"/>
  <c r="P91" i="48" s="1"/>
  <c r="C108" i="48"/>
  <c r="P108" i="48" s="1"/>
  <c r="C113" i="48"/>
  <c r="P113" i="48" s="1"/>
  <c r="F62" i="49"/>
  <c r="F76" i="49"/>
  <c r="C98" i="49"/>
  <c r="P98" i="49" s="1"/>
  <c r="C132" i="49"/>
  <c r="I38" i="50"/>
  <c r="C38" i="50" s="1"/>
  <c r="P38" i="50" s="1"/>
  <c r="C48" i="50"/>
  <c r="P48" i="50" s="1"/>
  <c r="F92" i="50"/>
  <c r="G131" i="50"/>
  <c r="C36" i="51"/>
  <c r="P36" i="51" s="1"/>
  <c r="C55" i="51"/>
  <c r="P55" i="51" s="1"/>
  <c r="F59" i="51"/>
  <c r="C59" i="51" s="1"/>
  <c r="P59" i="51" s="1"/>
  <c r="I70" i="51"/>
  <c r="C89" i="51"/>
  <c r="P89" i="51" s="1"/>
  <c r="C116" i="51"/>
  <c r="P116" i="51" s="1"/>
  <c r="C15" i="52"/>
  <c r="P15" i="52" s="1"/>
  <c r="C22" i="52"/>
  <c r="P22" i="52" s="1"/>
  <c r="C36" i="52"/>
  <c r="P36" i="52" s="1"/>
  <c r="I57" i="52"/>
  <c r="C67" i="52"/>
  <c r="P67" i="52" s="1"/>
  <c r="I92" i="52"/>
  <c r="C92" i="52" s="1"/>
  <c r="P92" i="52" s="1"/>
  <c r="C95" i="52"/>
  <c r="P95" i="52" s="1"/>
  <c r="C115" i="52"/>
  <c r="P115" i="52" s="1"/>
  <c r="C29" i="53"/>
  <c r="P29" i="53" s="1"/>
  <c r="I33" i="53"/>
  <c r="C35" i="53"/>
  <c r="P35" i="53" s="1"/>
  <c r="F57" i="53"/>
  <c r="C52" i="53"/>
  <c r="P52" i="53" s="1"/>
  <c r="I76" i="53"/>
  <c r="C76" i="53" s="1"/>
  <c r="P76" i="53" s="1"/>
  <c r="K42" i="54"/>
  <c r="C62" i="55"/>
  <c r="P62" i="55" s="1"/>
  <c r="P92" i="55"/>
  <c r="I32" i="50"/>
  <c r="C132" i="50"/>
  <c r="C62" i="51"/>
  <c r="P62" i="51" s="1"/>
  <c r="C132" i="51"/>
  <c r="O70" i="52"/>
  <c r="F111" i="52"/>
  <c r="I118" i="52"/>
  <c r="E131" i="52"/>
  <c r="C84" i="53"/>
  <c r="P84" i="53" s="1"/>
  <c r="C100" i="47"/>
  <c r="P100" i="47" s="1"/>
  <c r="F111" i="47"/>
  <c r="C111" i="47" s="1"/>
  <c r="P111" i="47" s="1"/>
  <c r="C113" i="47"/>
  <c r="P113" i="47" s="1"/>
  <c r="E131" i="47"/>
  <c r="K32" i="48"/>
  <c r="C60" i="48"/>
  <c r="P60" i="48" s="1"/>
  <c r="F84" i="48"/>
  <c r="C84" i="48" s="1"/>
  <c r="P84" i="48" s="1"/>
  <c r="C100" i="48"/>
  <c r="P100" i="48" s="1"/>
  <c r="C109" i="48"/>
  <c r="P109" i="48" s="1"/>
  <c r="C114" i="48"/>
  <c r="P114" i="48" s="1"/>
  <c r="C23" i="49"/>
  <c r="P23" i="49" s="1"/>
  <c r="N32" i="49"/>
  <c r="F57" i="49"/>
  <c r="C57" i="49" s="1"/>
  <c r="P57" i="49" s="1"/>
  <c r="I62" i="49"/>
  <c r="I76" i="49"/>
  <c r="C99" i="49"/>
  <c r="P99" i="49" s="1"/>
  <c r="C28" i="50"/>
  <c r="P28" i="50" s="1"/>
  <c r="C44" i="50"/>
  <c r="P44" i="50" s="1"/>
  <c r="C54" i="50"/>
  <c r="P54" i="50" s="1"/>
  <c r="F59" i="50"/>
  <c r="C59" i="50" s="1"/>
  <c r="P59" i="50" s="1"/>
  <c r="C88" i="50"/>
  <c r="P88" i="50" s="1"/>
  <c r="I92" i="50"/>
  <c r="C94" i="50"/>
  <c r="P94" i="50" s="1"/>
  <c r="E131" i="50"/>
  <c r="C23" i="51"/>
  <c r="P23" i="51" s="1"/>
  <c r="C39" i="51"/>
  <c r="P39" i="51" s="1"/>
  <c r="C90" i="51"/>
  <c r="P90" i="51" s="1"/>
  <c r="C98" i="51"/>
  <c r="P98" i="51" s="1"/>
  <c r="C117" i="51"/>
  <c r="P117" i="51" s="1"/>
  <c r="E131" i="51"/>
  <c r="C23" i="52"/>
  <c r="P23" i="52" s="1"/>
  <c r="N70" i="52"/>
  <c r="C68" i="52"/>
  <c r="P68" i="52" s="1"/>
  <c r="C116" i="52"/>
  <c r="P116" i="52" s="1"/>
  <c r="C23" i="53"/>
  <c r="P23" i="53" s="1"/>
  <c r="C30" i="53"/>
  <c r="P30" i="53" s="1"/>
  <c r="K32" i="53"/>
  <c r="K70" i="53"/>
  <c r="I74" i="53"/>
  <c r="C87" i="53"/>
  <c r="P87" i="53" s="1"/>
  <c r="I92" i="53"/>
  <c r="C92" i="53" s="1"/>
  <c r="P92" i="53" s="1"/>
  <c r="C110" i="53"/>
  <c r="P110" i="53" s="1"/>
  <c r="C23" i="54"/>
  <c r="P23" i="54" s="1"/>
  <c r="I118" i="53"/>
  <c r="C28" i="54"/>
  <c r="P28" i="54" s="1"/>
  <c r="F33" i="54"/>
  <c r="C33" i="54" s="1"/>
  <c r="P33" i="54" s="1"/>
  <c r="C35" i="54"/>
  <c r="P35" i="54" s="1"/>
  <c r="O70" i="54"/>
  <c r="C105" i="54"/>
  <c r="P105" i="54" s="1"/>
  <c r="C110" i="54"/>
  <c r="P110" i="54" s="1"/>
  <c r="C115" i="54"/>
  <c r="P115" i="54" s="1"/>
  <c r="C21" i="55"/>
  <c r="P21" i="55" s="1"/>
  <c r="C61" i="55"/>
  <c r="P61" i="55" s="1"/>
  <c r="C98" i="55"/>
  <c r="P98" i="55" s="1"/>
  <c r="C132" i="55"/>
  <c r="AA42" i="56"/>
  <c r="D118" i="56"/>
  <c r="P118" i="56"/>
  <c r="AB118" i="56"/>
  <c r="B99" i="56"/>
  <c r="P116" i="56"/>
  <c r="C145" i="56"/>
  <c r="E145" i="56" s="1"/>
  <c r="U42" i="57"/>
  <c r="J116" i="57"/>
  <c r="I169" i="57" s="1"/>
  <c r="I171" i="57" s="1"/>
  <c r="B117" i="57"/>
  <c r="C139" i="57"/>
  <c r="E139" i="57" s="1"/>
  <c r="C152" i="57"/>
  <c r="E152" i="57" s="1"/>
  <c r="C161" i="57"/>
  <c r="E161" i="57" s="1"/>
  <c r="E116" i="58"/>
  <c r="Q116" i="58"/>
  <c r="H118" i="58"/>
  <c r="T118" i="58"/>
  <c r="S169" i="58" s="1"/>
  <c r="S171" i="58" s="1"/>
  <c r="AF118" i="58"/>
  <c r="D116" i="58"/>
  <c r="D119" i="58" s="1"/>
  <c r="C153" i="58"/>
  <c r="E153" i="58" s="1"/>
  <c r="J42" i="59"/>
  <c r="V42" i="59"/>
  <c r="M118" i="59"/>
  <c r="Y118" i="59"/>
  <c r="G116" i="59"/>
  <c r="S116" i="59"/>
  <c r="AE116" i="59"/>
  <c r="J118" i="59"/>
  <c r="V118" i="59"/>
  <c r="G84" i="59"/>
  <c r="F116" i="59"/>
  <c r="C141" i="59"/>
  <c r="E141" i="59" s="1"/>
  <c r="J42" i="60"/>
  <c r="V42" i="60"/>
  <c r="M118" i="60"/>
  <c r="Y118" i="60"/>
  <c r="M84" i="60"/>
  <c r="M107" i="60" s="1"/>
  <c r="B24" i="61"/>
  <c r="AB119" i="56"/>
  <c r="K84" i="59"/>
  <c r="K107" i="59" s="1"/>
  <c r="N116" i="60"/>
  <c r="N84" i="60"/>
  <c r="N107" i="60" s="1"/>
  <c r="Q118" i="60"/>
  <c r="Q84" i="60"/>
  <c r="Q107" i="60" s="1"/>
  <c r="C21" i="54"/>
  <c r="P21" i="54" s="1"/>
  <c r="I57" i="54"/>
  <c r="C134" i="54"/>
  <c r="C15" i="55"/>
  <c r="P15" i="55" s="1"/>
  <c r="C22" i="55"/>
  <c r="P22" i="55" s="1"/>
  <c r="C46" i="55"/>
  <c r="P46" i="55" s="1"/>
  <c r="C55" i="55"/>
  <c r="P55" i="55" s="1"/>
  <c r="AC42" i="56"/>
  <c r="C116" i="56"/>
  <c r="O116" i="56"/>
  <c r="F118" i="56"/>
  <c r="R118" i="56"/>
  <c r="AD118" i="56"/>
  <c r="C157" i="56"/>
  <c r="E157" i="56" s="1"/>
  <c r="W42" i="57"/>
  <c r="L116" i="57"/>
  <c r="X116" i="57"/>
  <c r="C118" i="57"/>
  <c r="O118" i="57"/>
  <c r="AA118" i="57"/>
  <c r="C140" i="57"/>
  <c r="E140" i="57" s="1"/>
  <c r="C147" i="57"/>
  <c r="E147" i="57" s="1"/>
  <c r="C162" i="57"/>
  <c r="E162" i="57" s="1"/>
  <c r="H42" i="58"/>
  <c r="T42" i="58"/>
  <c r="AF42" i="58"/>
  <c r="G116" i="58"/>
  <c r="S116" i="58"/>
  <c r="G84" i="58"/>
  <c r="P116" i="58"/>
  <c r="P119" i="58" s="1"/>
  <c r="C147" i="58"/>
  <c r="E147" i="58" s="1"/>
  <c r="C156" i="58"/>
  <c r="E156" i="58" s="1"/>
  <c r="L42" i="59"/>
  <c r="X42" i="59"/>
  <c r="B41" i="59"/>
  <c r="I116" i="59"/>
  <c r="H169" i="59" s="1"/>
  <c r="H171" i="59" s="1"/>
  <c r="L118" i="59"/>
  <c r="X118" i="59"/>
  <c r="P116" i="59"/>
  <c r="C135" i="59"/>
  <c r="E135" i="59" s="1"/>
  <c r="C144" i="59"/>
  <c r="E144" i="59" s="1"/>
  <c r="C153" i="59"/>
  <c r="E153" i="59" s="1"/>
  <c r="B41" i="60"/>
  <c r="O42" i="60"/>
  <c r="C116" i="60"/>
  <c r="O116" i="60"/>
  <c r="F118" i="60"/>
  <c r="R118" i="60"/>
  <c r="AD118" i="60"/>
  <c r="C77" i="53"/>
  <c r="P77" i="53" s="1"/>
  <c r="C117" i="53"/>
  <c r="P117" i="53" s="1"/>
  <c r="C132" i="53"/>
  <c r="C15" i="54"/>
  <c r="P15" i="54" s="1"/>
  <c r="C54" i="54"/>
  <c r="P54" i="54" s="1"/>
  <c r="C63" i="54"/>
  <c r="P63" i="54" s="1"/>
  <c r="C69" i="54"/>
  <c r="P69" i="54" s="1"/>
  <c r="C82" i="54"/>
  <c r="P82" i="54" s="1"/>
  <c r="C90" i="54"/>
  <c r="P90" i="54" s="1"/>
  <c r="C98" i="54"/>
  <c r="P98" i="54" s="1"/>
  <c r="C25" i="55"/>
  <c r="P25" i="55" s="1"/>
  <c r="C31" i="55"/>
  <c r="P31" i="55" s="1"/>
  <c r="C65" i="55"/>
  <c r="P65" i="55" s="1"/>
  <c r="C85" i="55"/>
  <c r="P85" i="55" s="1"/>
  <c r="C91" i="55"/>
  <c r="P91" i="55" s="1"/>
  <c r="C93" i="55"/>
  <c r="P93" i="55" s="1"/>
  <c r="C108" i="55"/>
  <c r="P108" i="55" s="1"/>
  <c r="C113" i="55"/>
  <c r="P113" i="55" s="1"/>
  <c r="AB107" i="56"/>
  <c r="G118" i="56"/>
  <c r="S118" i="56"/>
  <c r="AE118" i="56"/>
  <c r="B41" i="57"/>
  <c r="K84" i="58"/>
  <c r="K107" i="58" s="1"/>
  <c r="B117" i="58"/>
  <c r="Q107" i="59"/>
  <c r="S118" i="59"/>
  <c r="R169" i="59" s="1"/>
  <c r="R171" i="59" s="1"/>
  <c r="D84" i="60"/>
  <c r="D116" i="60"/>
  <c r="AE42" i="56"/>
  <c r="B66" i="56"/>
  <c r="M116" i="57"/>
  <c r="Y116" i="57"/>
  <c r="Y119" i="57" s="1"/>
  <c r="D118" i="57"/>
  <c r="P118" i="57"/>
  <c r="AB118" i="57"/>
  <c r="J42" i="58"/>
  <c r="V42" i="58"/>
  <c r="I116" i="58"/>
  <c r="L118" i="58"/>
  <c r="X118" i="58"/>
  <c r="K116" i="59"/>
  <c r="N84" i="59"/>
  <c r="Z84" i="59"/>
  <c r="Z107" i="59" s="1"/>
  <c r="M107" i="59"/>
  <c r="Y107" i="59"/>
  <c r="AB116" i="59"/>
  <c r="AB119" i="59" s="1"/>
  <c r="C136" i="59"/>
  <c r="E136" i="59" s="1"/>
  <c r="C145" i="59"/>
  <c r="E145" i="59" s="1"/>
  <c r="C156" i="59"/>
  <c r="E156" i="59" s="1"/>
  <c r="B24" i="60"/>
  <c r="N42" i="60"/>
  <c r="Z42" i="60"/>
  <c r="B99" i="60"/>
  <c r="K118" i="65"/>
  <c r="K84" i="65"/>
  <c r="K107" i="65" s="1"/>
  <c r="C89" i="53"/>
  <c r="P89" i="53" s="1"/>
  <c r="C61" i="54"/>
  <c r="P61" i="54" s="1"/>
  <c r="C64" i="54"/>
  <c r="P64" i="54" s="1"/>
  <c r="C85" i="54"/>
  <c r="P85" i="54" s="1"/>
  <c r="C91" i="54"/>
  <c r="P91" i="54" s="1"/>
  <c r="F24" i="55"/>
  <c r="C24" i="55" s="1"/>
  <c r="P24" i="55" s="1"/>
  <c r="C26" i="55"/>
  <c r="P26" i="55" s="1"/>
  <c r="C34" i="55"/>
  <c r="P34" i="55" s="1"/>
  <c r="F38" i="55"/>
  <c r="C66" i="55"/>
  <c r="P66" i="55" s="1"/>
  <c r="I76" i="55"/>
  <c r="C76" i="55" s="1"/>
  <c r="P76" i="55" s="1"/>
  <c r="C83" i="55"/>
  <c r="P83" i="55" s="1"/>
  <c r="C86" i="55"/>
  <c r="P86" i="55" s="1"/>
  <c r="C109" i="55"/>
  <c r="P109" i="55" s="1"/>
  <c r="C114" i="55"/>
  <c r="P114" i="55" s="1"/>
  <c r="C137" i="55"/>
  <c r="C90" i="56"/>
  <c r="K118" i="56"/>
  <c r="W118" i="56"/>
  <c r="V169" i="56" s="1"/>
  <c r="V171" i="56" s="1"/>
  <c r="F116" i="56"/>
  <c r="E169" i="56" s="1"/>
  <c r="E171" i="56" s="1"/>
  <c r="R116" i="56"/>
  <c r="I118" i="56"/>
  <c r="U118" i="56"/>
  <c r="B24" i="57"/>
  <c r="C142" i="57"/>
  <c r="E142" i="57" s="1"/>
  <c r="C156" i="57"/>
  <c r="E156" i="57" s="1"/>
  <c r="J116" i="58"/>
  <c r="M118" i="58"/>
  <c r="L169" i="58" s="1"/>
  <c r="L171" i="58" s="1"/>
  <c r="Y118" i="58"/>
  <c r="Q84" i="58"/>
  <c r="Q107" i="58" s="1"/>
  <c r="B117" i="59"/>
  <c r="E84" i="60"/>
  <c r="C25" i="54"/>
  <c r="P25" i="54" s="1"/>
  <c r="C31" i="54"/>
  <c r="P31" i="54" s="1"/>
  <c r="C45" i="54"/>
  <c r="F62" i="54"/>
  <c r="F70" i="54" s="1"/>
  <c r="C72" i="54"/>
  <c r="P72" i="54" s="1"/>
  <c r="I37" i="55"/>
  <c r="C41" i="55"/>
  <c r="P41" i="55" s="1"/>
  <c r="F74" i="55"/>
  <c r="C74" i="55" s="1"/>
  <c r="P74" i="55" s="1"/>
  <c r="F84" i="55"/>
  <c r="U42" i="56"/>
  <c r="G116" i="56"/>
  <c r="S116" i="56"/>
  <c r="J118" i="56"/>
  <c r="V118" i="56"/>
  <c r="E84" i="56"/>
  <c r="F42" i="57"/>
  <c r="R42" i="57"/>
  <c r="D84" i="57"/>
  <c r="P84" i="57"/>
  <c r="P107" i="57" s="1"/>
  <c r="AB84" i="57"/>
  <c r="AB107" i="57" s="1"/>
  <c r="C136" i="57"/>
  <c r="E136" i="57" s="1"/>
  <c r="C149" i="57"/>
  <c r="E149" i="57" s="1"/>
  <c r="L42" i="58"/>
  <c r="X42" i="58"/>
  <c r="B41" i="58"/>
  <c r="K116" i="58"/>
  <c r="N84" i="58"/>
  <c r="N107" i="58" s="1"/>
  <c r="Z84" i="58"/>
  <c r="Z107" i="58" s="1"/>
  <c r="S84" i="58"/>
  <c r="C135" i="58"/>
  <c r="E135" i="58" s="1"/>
  <c r="C142" i="58"/>
  <c r="E142" i="58" s="1"/>
  <c r="C149" i="58"/>
  <c r="E149" i="58" s="1"/>
  <c r="C158" i="58"/>
  <c r="E158" i="58" s="1"/>
  <c r="D42" i="59"/>
  <c r="P42" i="59"/>
  <c r="AB42" i="59"/>
  <c r="B99" i="59"/>
  <c r="Z118" i="59"/>
  <c r="C137" i="59"/>
  <c r="E137" i="59" s="1"/>
  <c r="C146" i="59"/>
  <c r="E146" i="59" s="1"/>
  <c r="C157" i="59"/>
  <c r="E157" i="59" s="1"/>
  <c r="AB116" i="60"/>
  <c r="G116" i="60"/>
  <c r="F169" i="60" s="1"/>
  <c r="F171" i="60" s="1"/>
  <c r="S116" i="60"/>
  <c r="P84" i="60"/>
  <c r="P107" i="60" s="1"/>
  <c r="C159" i="60"/>
  <c r="E159" i="60" s="1"/>
  <c r="C145" i="60"/>
  <c r="E145" i="60" s="1"/>
  <c r="C139" i="60"/>
  <c r="E139" i="60" s="1"/>
  <c r="C135" i="60"/>
  <c r="E135" i="60" s="1"/>
  <c r="C133" i="60"/>
  <c r="E133" i="60" s="1"/>
  <c r="C157" i="60"/>
  <c r="E157" i="60" s="1"/>
  <c r="I74" i="54"/>
  <c r="C84" i="54"/>
  <c r="P84" i="54" s="1"/>
  <c r="F57" i="55"/>
  <c r="J42" i="56"/>
  <c r="V42" i="56"/>
  <c r="M42" i="56"/>
  <c r="N118" i="57"/>
  <c r="W84" i="58"/>
  <c r="W107" i="58" s="1"/>
  <c r="E118" i="59"/>
  <c r="B118" i="59" s="1"/>
  <c r="Q118" i="59"/>
  <c r="AC118" i="59"/>
  <c r="C138" i="59"/>
  <c r="E138" i="59" s="1"/>
  <c r="C147" i="59"/>
  <c r="E147" i="59" s="1"/>
  <c r="C118" i="62"/>
  <c r="C119" i="62" s="1"/>
  <c r="AA118" i="62"/>
  <c r="F24" i="54"/>
  <c r="C24" i="54" s="1"/>
  <c r="P24" i="54" s="1"/>
  <c r="C26" i="54"/>
  <c r="P26" i="54" s="1"/>
  <c r="F32" i="54"/>
  <c r="C32" i="54" s="1"/>
  <c r="N32" i="54"/>
  <c r="C51" i="54"/>
  <c r="P51" i="54" s="1"/>
  <c r="F57" i="54"/>
  <c r="I62" i="54"/>
  <c r="C73" i="54"/>
  <c r="P73" i="54" s="1"/>
  <c r="I76" i="54"/>
  <c r="C76" i="54" s="1"/>
  <c r="P76" i="54" s="1"/>
  <c r="C79" i="54"/>
  <c r="P79" i="54" s="1"/>
  <c r="C94" i="54"/>
  <c r="P94" i="54" s="1"/>
  <c r="C108" i="54"/>
  <c r="P108" i="54" s="1"/>
  <c r="C113" i="54"/>
  <c r="P113" i="54" s="1"/>
  <c r="F17" i="55"/>
  <c r="C19" i="55"/>
  <c r="P19" i="55" s="1"/>
  <c r="F33" i="55"/>
  <c r="I38" i="55"/>
  <c r="I57" i="55"/>
  <c r="I84" i="55"/>
  <c r="C95" i="55"/>
  <c r="P95" i="55" s="1"/>
  <c r="K116" i="56"/>
  <c r="W116" i="56"/>
  <c r="I116" i="56"/>
  <c r="I119" i="56" s="1"/>
  <c r="L118" i="56"/>
  <c r="X118" i="56"/>
  <c r="M84" i="56"/>
  <c r="M107" i="56" s="1"/>
  <c r="AC42" i="57"/>
  <c r="F116" i="57"/>
  <c r="R116" i="57"/>
  <c r="I118" i="57"/>
  <c r="U118" i="57"/>
  <c r="E84" i="57"/>
  <c r="C137" i="57"/>
  <c r="E137" i="57" s="1"/>
  <c r="C150" i="57"/>
  <c r="E150" i="57" s="1"/>
  <c r="B24" i="58"/>
  <c r="Z42" i="58"/>
  <c r="B99" i="58"/>
  <c r="C136" i="58"/>
  <c r="E136" i="58" s="1"/>
  <c r="C143" i="58"/>
  <c r="E143" i="58" s="1"/>
  <c r="AD116" i="59"/>
  <c r="C116" i="59"/>
  <c r="C119" i="59" s="1"/>
  <c r="O116" i="59"/>
  <c r="O119" i="59" s="1"/>
  <c r="F118" i="59"/>
  <c r="R118" i="59"/>
  <c r="AD118" i="59"/>
  <c r="AE84" i="59"/>
  <c r="AE107" i="59" s="1"/>
  <c r="C158" i="59"/>
  <c r="E158" i="59" s="1"/>
  <c r="I111" i="54"/>
  <c r="C133" i="54"/>
  <c r="F12" i="55"/>
  <c r="C12" i="55" s="1"/>
  <c r="P12" i="55" s="1"/>
  <c r="N70" i="55"/>
  <c r="O107" i="56"/>
  <c r="C133" i="56"/>
  <c r="E133" i="56" s="1"/>
  <c r="G116" i="57"/>
  <c r="S116" i="57"/>
  <c r="R169" i="57" s="1"/>
  <c r="R171" i="57" s="1"/>
  <c r="G84" i="57"/>
  <c r="Z118" i="57"/>
  <c r="Z119" i="57" s="1"/>
  <c r="AC84" i="58"/>
  <c r="AC107" i="58" s="1"/>
  <c r="P107" i="59"/>
  <c r="AB107" i="59"/>
  <c r="C132" i="59"/>
  <c r="E132" i="59" s="1"/>
  <c r="E163" i="59" s="1"/>
  <c r="C139" i="59"/>
  <c r="E139" i="59" s="1"/>
  <c r="C150" i="59"/>
  <c r="E150" i="59" s="1"/>
  <c r="C159" i="59"/>
  <c r="E159" i="59" s="1"/>
  <c r="AC84" i="60"/>
  <c r="AC107" i="60" s="1"/>
  <c r="C94" i="53"/>
  <c r="P94" i="53" s="1"/>
  <c r="I12" i="54"/>
  <c r="C27" i="54"/>
  <c r="P27" i="54" s="1"/>
  <c r="C34" i="54"/>
  <c r="P34" i="54" s="1"/>
  <c r="M70" i="54"/>
  <c r="F74" i="54"/>
  <c r="I92" i="54"/>
  <c r="C92" i="54" s="1"/>
  <c r="P92" i="54" s="1"/>
  <c r="C109" i="54"/>
  <c r="P109" i="54" s="1"/>
  <c r="C114" i="54"/>
  <c r="P114" i="54" s="1"/>
  <c r="I12" i="55"/>
  <c r="C20" i="55"/>
  <c r="P20" i="55" s="1"/>
  <c r="I33" i="55"/>
  <c r="C49" i="55"/>
  <c r="P49" i="55" s="1"/>
  <c r="C60" i="55"/>
  <c r="P60" i="55" s="1"/>
  <c r="I70" i="55"/>
  <c r="C134" i="55"/>
  <c r="B41" i="56"/>
  <c r="P42" i="56"/>
  <c r="Q84" i="56"/>
  <c r="Q107" i="56" s="1"/>
  <c r="D116" i="56"/>
  <c r="C134" i="56"/>
  <c r="E134" i="56" s="1"/>
  <c r="D116" i="57"/>
  <c r="D119" i="57" s="1"/>
  <c r="C116" i="58"/>
  <c r="O116" i="58"/>
  <c r="O119" i="58" s="1"/>
  <c r="AA116" i="58"/>
  <c r="F118" i="58"/>
  <c r="R118" i="58"/>
  <c r="AD118" i="58"/>
  <c r="E116" i="61"/>
  <c r="E84" i="61"/>
  <c r="L70" i="54"/>
  <c r="C89" i="55"/>
  <c r="P89" i="55" s="1"/>
  <c r="C117" i="55"/>
  <c r="P117" i="55" s="1"/>
  <c r="B24" i="56"/>
  <c r="C118" i="56"/>
  <c r="O118" i="56"/>
  <c r="AA118" i="56"/>
  <c r="C139" i="56"/>
  <c r="E139" i="56" s="1"/>
  <c r="Q84" i="57"/>
  <c r="Q107" i="57" s="1"/>
  <c r="P116" i="57"/>
  <c r="O169" i="57" s="1"/>
  <c r="O171" i="57" s="1"/>
  <c r="C132" i="57"/>
  <c r="E132" i="57" s="1"/>
  <c r="E163" i="57" s="1"/>
  <c r="AF166" i="57" s="1"/>
  <c r="C145" i="57"/>
  <c r="E145" i="57" s="1"/>
  <c r="P107" i="58"/>
  <c r="AB107" i="58"/>
  <c r="G118" i="58"/>
  <c r="S118" i="58"/>
  <c r="R169" i="58" s="1"/>
  <c r="R171" i="58" s="1"/>
  <c r="AE118" i="58"/>
  <c r="E84" i="59"/>
  <c r="D116" i="59"/>
  <c r="C169" i="59" s="1"/>
  <c r="C171" i="59" s="1"/>
  <c r="C133" i="59"/>
  <c r="E133" i="59" s="1"/>
  <c r="C140" i="59"/>
  <c r="E140" i="59" s="1"/>
  <c r="C151" i="59"/>
  <c r="E151" i="59" s="1"/>
  <c r="C162" i="59"/>
  <c r="E162" i="59" s="1"/>
  <c r="K169" i="60"/>
  <c r="K171" i="60" s="1"/>
  <c r="B83" i="60"/>
  <c r="H84" i="61"/>
  <c r="I116" i="61"/>
  <c r="L118" i="61"/>
  <c r="X118" i="61"/>
  <c r="J116" i="62"/>
  <c r="M118" i="62"/>
  <c r="Y118" i="62"/>
  <c r="Y119" i="62" s="1"/>
  <c r="R84" i="62"/>
  <c r="B117" i="62"/>
  <c r="B41" i="63"/>
  <c r="L116" i="63"/>
  <c r="C118" i="63"/>
  <c r="B169" i="63" s="1"/>
  <c r="B171" i="63" s="1"/>
  <c r="O118" i="63"/>
  <c r="AA118" i="63"/>
  <c r="C144" i="63"/>
  <c r="E144" i="63" s="1"/>
  <c r="C152" i="63"/>
  <c r="E152" i="63" s="1"/>
  <c r="E116" i="64"/>
  <c r="Q116" i="64"/>
  <c r="H118" i="64"/>
  <c r="T118" i="64"/>
  <c r="AF118" i="64"/>
  <c r="B24" i="65"/>
  <c r="G116" i="65"/>
  <c r="G119" i="65" s="1"/>
  <c r="S116" i="65"/>
  <c r="AE116" i="65"/>
  <c r="J118" i="65"/>
  <c r="V118" i="65"/>
  <c r="B117" i="65"/>
  <c r="C133" i="65"/>
  <c r="E133" i="65" s="1"/>
  <c r="C141" i="65"/>
  <c r="E141" i="65" s="1"/>
  <c r="C151" i="65"/>
  <c r="E151" i="65" s="1"/>
  <c r="C159" i="65"/>
  <c r="E159" i="65" s="1"/>
  <c r="G84" i="65"/>
  <c r="AE84" i="65"/>
  <c r="AE107" i="65" s="1"/>
  <c r="D118" i="60"/>
  <c r="P118" i="60"/>
  <c r="AB118" i="60"/>
  <c r="J42" i="61"/>
  <c r="V42" i="61"/>
  <c r="M118" i="61"/>
  <c r="Y118" i="61"/>
  <c r="D116" i="61"/>
  <c r="C169" i="61" s="1"/>
  <c r="C171" i="61" s="1"/>
  <c r="C144" i="61"/>
  <c r="E144" i="61" s="1"/>
  <c r="M42" i="62"/>
  <c r="Y42" i="62"/>
  <c r="D42" i="62"/>
  <c r="P42" i="62"/>
  <c r="L116" i="62"/>
  <c r="C139" i="62"/>
  <c r="E139" i="62" s="1"/>
  <c r="N116" i="63"/>
  <c r="M169" i="63" s="1"/>
  <c r="M171" i="63" s="1"/>
  <c r="Z116" i="63"/>
  <c r="Y169" i="63" s="1"/>
  <c r="Y171" i="63" s="1"/>
  <c r="E118" i="63"/>
  <c r="Q118" i="63"/>
  <c r="AC118" i="63"/>
  <c r="B99" i="63"/>
  <c r="C132" i="63"/>
  <c r="E132" i="63" s="1"/>
  <c r="E163" i="63" s="1"/>
  <c r="C139" i="63"/>
  <c r="E139" i="63" s="1"/>
  <c r="C153" i="63"/>
  <c r="E153" i="63" s="1"/>
  <c r="U42" i="64"/>
  <c r="G116" i="64"/>
  <c r="G119" i="64" s="1"/>
  <c r="S116" i="64"/>
  <c r="D42" i="65"/>
  <c r="P42" i="65"/>
  <c r="AB42" i="65"/>
  <c r="Y42" i="65"/>
  <c r="I116" i="65"/>
  <c r="H169" i="65" s="1"/>
  <c r="H171" i="65" s="1"/>
  <c r="L118" i="65"/>
  <c r="X118" i="65"/>
  <c r="I84" i="65"/>
  <c r="C134" i="65"/>
  <c r="E134" i="65" s="1"/>
  <c r="C144" i="65"/>
  <c r="E144" i="65" s="1"/>
  <c r="C152" i="65"/>
  <c r="E152" i="65" s="1"/>
  <c r="C162" i="65"/>
  <c r="E162" i="65" s="1"/>
  <c r="B83" i="61"/>
  <c r="AC84" i="63"/>
  <c r="AC107" i="63" s="1"/>
  <c r="B117" i="63"/>
  <c r="H116" i="64"/>
  <c r="M84" i="64"/>
  <c r="M107" i="64" s="1"/>
  <c r="J116" i="65"/>
  <c r="M118" i="65"/>
  <c r="M119" i="65" s="1"/>
  <c r="Y118" i="65"/>
  <c r="X169" i="65" s="1"/>
  <c r="X171" i="65" s="1"/>
  <c r="L116" i="61"/>
  <c r="L119" i="61" s="1"/>
  <c r="X116" i="61"/>
  <c r="B41" i="61"/>
  <c r="O42" i="61"/>
  <c r="M116" i="61"/>
  <c r="D118" i="61"/>
  <c r="P118" i="61"/>
  <c r="P119" i="61" s="1"/>
  <c r="AB118" i="61"/>
  <c r="AA169" i="61" s="1"/>
  <c r="AA171" i="61" s="1"/>
  <c r="B99" i="61"/>
  <c r="P107" i="61"/>
  <c r="AB107" i="61"/>
  <c r="C135" i="61"/>
  <c r="E135" i="61" s="1"/>
  <c r="C156" i="61"/>
  <c r="E156" i="61" s="1"/>
  <c r="C42" i="62"/>
  <c r="O42" i="62"/>
  <c r="AA42" i="62"/>
  <c r="N116" i="62"/>
  <c r="N119" i="62" s="1"/>
  <c r="E118" i="62"/>
  <c r="Q118" i="62"/>
  <c r="AC118" i="62"/>
  <c r="E42" i="63"/>
  <c r="Q42" i="63"/>
  <c r="AC42" i="63"/>
  <c r="D84" i="63"/>
  <c r="P84" i="63"/>
  <c r="P107" i="63" s="1"/>
  <c r="AB84" i="63"/>
  <c r="AB107" i="63" s="1"/>
  <c r="G118" i="63"/>
  <c r="S118" i="63"/>
  <c r="AE118" i="63"/>
  <c r="AE84" i="63"/>
  <c r="AE107" i="63" s="1"/>
  <c r="N107" i="64"/>
  <c r="D116" i="64"/>
  <c r="C169" i="64" s="1"/>
  <c r="C171" i="64" s="1"/>
  <c r="F42" i="65"/>
  <c r="R42" i="65"/>
  <c r="AD42" i="65"/>
  <c r="M84" i="65"/>
  <c r="M107" i="65" s="1"/>
  <c r="B41" i="64"/>
  <c r="Q107" i="64"/>
  <c r="L116" i="64"/>
  <c r="AC42" i="60"/>
  <c r="E116" i="60"/>
  <c r="D169" i="60" s="1"/>
  <c r="D171" i="60" s="1"/>
  <c r="Q116" i="60"/>
  <c r="H118" i="60"/>
  <c r="T118" i="60"/>
  <c r="AF118" i="60"/>
  <c r="N42" i="61"/>
  <c r="Z42" i="61"/>
  <c r="C116" i="61"/>
  <c r="O116" i="61"/>
  <c r="N169" i="61" s="1"/>
  <c r="N171" i="61" s="1"/>
  <c r="F118" i="61"/>
  <c r="R118" i="61"/>
  <c r="AD118" i="61"/>
  <c r="B117" i="61"/>
  <c r="C137" i="61"/>
  <c r="E137" i="61" s="1"/>
  <c r="C147" i="61"/>
  <c r="E147" i="61" s="1"/>
  <c r="E42" i="62"/>
  <c r="Q42" i="62"/>
  <c r="AC42" i="62"/>
  <c r="D84" i="62"/>
  <c r="P84" i="62"/>
  <c r="AB84" i="62"/>
  <c r="G118" i="62"/>
  <c r="S118" i="62"/>
  <c r="AE118" i="62"/>
  <c r="D116" i="62"/>
  <c r="D119" i="62" s="1"/>
  <c r="C151" i="62"/>
  <c r="E151" i="62" s="1"/>
  <c r="F116" i="63"/>
  <c r="R116" i="63"/>
  <c r="Q169" i="63" s="1"/>
  <c r="Q171" i="63" s="1"/>
  <c r="I118" i="63"/>
  <c r="U118" i="63"/>
  <c r="C84" i="63"/>
  <c r="C141" i="63"/>
  <c r="E141" i="63" s="1"/>
  <c r="C156" i="63"/>
  <c r="E156" i="63" s="1"/>
  <c r="M42" i="64"/>
  <c r="Y42" i="64"/>
  <c r="D42" i="64"/>
  <c r="P42" i="64"/>
  <c r="C139" i="64"/>
  <c r="E139" i="64" s="1"/>
  <c r="H42" i="65"/>
  <c r="T42" i="65"/>
  <c r="AF42" i="65"/>
  <c r="D118" i="65"/>
  <c r="P118" i="65"/>
  <c r="AB118" i="65"/>
  <c r="C138" i="65"/>
  <c r="E138" i="65" s="1"/>
  <c r="C146" i="65"/>
  <c r="E146" i="65" s="1"/>
  <c r="C156" i="65"/>
  <c r="E156" i="65" s="1"/>
  <c r="AD42" i="60"/>
  <c r="F116" i="60"/>
  <c r="R116" i="60"/>
  <c r="AD116" i="60"/>
  <c r="I118" i="60"/>
  <c r="U118" i="60"/>
  <c r="G118" i="61"/>
  <c r="S118" i="61"/>
  <c r="AE118" i="61"/>
  <c r="C138" i="61"/>
  <c r="E138" i="61" s="1"/>
  <c r="C158" i="61"/>
  <c r="E158" i="61" s="1"/>
  <c r="B66" i="62"/>
  <c r="H118" i="62"/>
  <c r="T118" i="62"/>
  <c r="AF118" i="62"/>
  <c r="E116" i="62"/>
  <c r="D169" i="62" s="1"/>
  <c r="D171" i="62" s="1"/>
  <c r="C154" i="62"/>
  <c r="E154" i="62" s="1"/>
  <c r="H42" i="63"/>
  <c r="T42" i="63"/>
  <c r="AF42" i="63"/>
  <c r="G116" i="63"/>
  <c r="S116" i="63"/>
  <c r="J118" i="63"/>
  <c r="V118" i="63"/>
  <c r="E84" i="63"/>
  <c r="C135" i="63"/>
  <c r="E135" i="63" s="1"/>
  <c r="C149" i="63"/>
  <c r="E149" i="63" s="1"/>
  <c r="C157" i="63"/>
  <c r="E157" i="63" s="1"/>
  <c r="N42" i="64"/>
  <c r="Z42" i="64"/>
  <c r="B83" i="64"/>
  <c r="O118" i="64"/>
  <c r="N169" i="64" s="1"/>
  <c r="N171" i="64" s="1"/>
  <c r="AA118" i="64"/>
  <c r="AA119" i="64" s="1"/>
  <c r="P116" i="64"/>
  <c r="P119" i="64" s="1"/>
  <c r="C145" i="64"/>
  <c r="E145" i="64" s="1"/>
  <c r="N116" i="65"/>
  <c r="M169" i="65" s="1"/>
  <c r="M171" i="65" s="1"/>
  <c r="Z116" i="65"/>
  <c r="Z119" i="65" s="1"/>
  <c r="E118" i="65"/>
  <c r="Q118" i="65"/>
  <c r="AC118" i="65"/>
  <c r="S84" i="65"/>
  <c r="S107" i="65" s="1"/>
  <c r="G42" i="62"/>
  <c r="S42" i="62"/>
  <c r="AE42" i="62"/>
  <c r="U42" i="63"/>
  <c r="B99" i="64"/>
  <c r="B117" i="64"/>
  <c r="C116" i="65"/>
  <c r="C119" i="65" s="1"/>
  <c r="O116" i="65"/>
  <c r="N169" i="65" s="1"/>
  <c r="N171" i="65" s="1"/>
  <c r="F118" i="65"/>
  <c r="F119" i="65" s="1"/>
  <c r="R118" i="65"/>
  <c r="R119" i="65" s="1"/>
  <c r="AD118" i="65"/>
  <c r="D116" i="65"/>
  <c r="C169" i="65" s="1"/>
  <c r="C171" i="65" s="1"/>
  <c r="C139" i="65"/>
  <c r="E139" i="65" s="1"/>
  <c r="C147" i="65"/>
  <c r="E147" i="65" s="1"/>
  <c r="C157" i="65"/>
  <c r="E157" i="65" s="1"/>
  <c r="H116" i="60"/>
  <c r="K118" i="60"/>
  <c r="J169" i="60" s="1"/>
  <c r="J171" i="60" s="1"/>
  <c r="W118" i="60"/>
  <c r="AC42" i="61"/>
  <c r="F116" i="61"/>
  <c r="R116" i="61"/>
  <c r="I118" i="61"/>
  <c r="I119" i="61" s="1"/>
  <c r="U118" i="61"/>
  <c r="C150" i="61"/>
  <c r="E150" i="61" s="1"/>
  <c r="G116" i="62"/>
  <c r="G119" i="62" s="1"/>
  <c r="S116" i="62"/>
  <c r="J118" i="62"/>
  <c r="V118" i="62"/>
  <c r="F84" i="62"/>
  <c r="P116" i="62"/>
  <c r="P119" i="62" s="1"/>
  <c r="C160" i="62"/>
  <c r="E160" i="62" s="1"/>
  <c r="I116" i="63"/>
  <c r="L118" i="63"/>
  <c r="X118" i="63"/>
  <c r="I84" i="63"/>
  <c r="I107" i="63" s="1"/>
  <c r="C136" i="63"/>
  <c r="E136" i="63" s="1"/>
  <c r="C150" i="63"/>
  <c r="E150" i="63" s="1"/>
  <c r="C158" i="63"/>
  <c r="E158" i="63" s="1"/>
  <c r="AB116" i="64"/>
  <c r="AB119" i="64" s="1"/>
  <c r="N116" i="64"/>
  <c r="N119" i="64" s="1"/>
  <c r="E118" i="64"/>
  <c r="D169" i="64" s="1"/>
  <c r="D171" i="64" s="1"/>
  <c r="Q118" i="64"/>
  <c r="AC118" i="64"/>
  <c r="C157" i="64"/>
  <c r="E157" i="64" s="1"/>
  <c r="P107" i="65"/>
  <c r="AB107" i="65"/>
  <c r="G118" i="65"/>
  <c r="S118" i="65"/>
  <c r="S119" i="65" s="1"/>
  <c r="AE118" i="65"/>
  <c r="I116" i="60"/>
  <c r="L118" i="60"/>
  <c r="X118" i="60"/>
  <c r="B117" i="60"/>
  <c r="G116" i="61"/>
  <c r="F169" i="61" s="1"/>
  <c r="F171" i="61" s="1"/>
  <c r="S116" i="61"/>
  <c r="R169" i="61" s="1"/>
  <c r="R171" i="61" s="1"/>
  <c r="AE116" i="61"/>
  <c r="AE119" i="61" s="1"/>
  <c r="J118" i="61"/>
  <c r="I169" i="61" s="1"/>
  <c r="I171" i="61" s="1"/>
  <c r="V118" i="61"/>
  <c r="C140" i="61"/>
  <c r="E140" i="61" s="1"/>
  <c r="C151" i="61"/>
  <c r="E151" i="61" s="1"/>
  <c r="C161" i="61"/>
  <c r="E161" i="61" s="1"/>
  <c r="H116" i="62"/>
  <c r="G169" i="62" s="1"/>
  <c r="G171" i="62" s="1"/>
  <c r="T116" i="62"/>
  <c r="AF116" i="62"/>
  <c r="AF170" i="62" s="1"/>
  <c r="N84" i="62"/>
  <c r="N107" i="62" s="1"/>
  <c r="J116" i="63"/>
  <c r="V116" i="63"/>
  <c r="U169" i="63" s="1"/>
  <c r="U171" i="63" s="1"/>
  <c r="M118" i="63"/>
  <c r="Y118" i="63"/>
  <c r="O84" i="63"/>
  <c r="O107" i="63" s="1"/>
  <c r="C143" i="63"/>
  <c r="E143" i="63" s="1"/>
  <c r="C151" i="63"/>
  <c r="E151" i="63" s="1"/>
  <c r="C116" i="64"/>
  <c r="O116" i="64"/>
  <c r="F118" i="64"/>
  <c r="E169" i="64" s="1"/>
  <c r="E171" i="64" s="1"/>
  <c r="R118" i="64"/>
  <c r="Q169" i="64" s="1"/>
  <c r="Q171" i="64" s="1"/>
  <c r="AD118" i="64"/>
  <c r="E116" i="65"/>
  <c r="D169" i="65" s="1"/>
  <c r="D171" i="65" s="1"/>
  <c r="Q116" i="65"/>
  <c r="AC116" i="65"/>
  <c r="H118" i="65"/>
  <c r="T118" i="65"/>
  <c r="T119" i="65" s="1"/>
  <c r="AF118" i="65"/>
  <c r="B99" i="65"/>
  <c r="P116" i="65"/>
  <c r="P119" i="65" s="1"/>
  <c r="C132" i="65"/>
  <c r="E132" i="65" s="1"/>
  <c r="E163" i="65" s="1"/>
  <c r="AF166" i="65" s="1"/>
  <c r="C140" i="65"/>
  <c r="E140" i="65" s="1"/>
  <c r="C150" i="65"/>
  <c r="E150" i="65" s="1"/>
  <c r="C158" i="65"/>
  <c r="E158" i="65" s="1"/>
  <c r="Q84" i="63"/>
  <c r="Q107" i="63" s="1"/>
  <c r="AB107" i="64"/>
  <c r="B41" i="65"/>
  <c r="C84" i="65"/>
  <c r="AB116" i="65"/>
  <c r="AA169" i="65" s="1"/>
  <c r="AA171" i="65" s="1"/>
  <c r="B90" i="64"/>
  <c r="B94" i="64" s="1"/>
  <c r="C94" i="64"/>
  <c r="B90" i="61"/>
  <c r="B94" i="61" s="1"/>
  <c r="Z116" i="56"/>
  <c r="AA116" i="56"/>
  <c r="Y42" i="56"/>
  <c r="AC116" i="56"/>
  <c r="AD116" i="56"/>
  <c r="AC169" i="56" s="1"/>
  <c r="AC171" i="56" s="1"/>
  <c r="AB42" i="56"/>
  <c r="AE116" i="56"/>
  <c r="AE119" i="56" s="1"/>
  <c r="T116" i="56"/>
  <c r="T119" i="56" s="1"/>
  <c r="AF116" i="56"/>
  <c r="U116" i="56"/>
  <c r="V116" i="56"/>
  <c r="U169" i="56" s="1"/>
  <c r="U171" i="56" s="1"/>
  <c r="AA42" i="57"/>
  <c r="V116" i="57"/>
  <c r="U169" i="57" s="1"/>
  <c r="U171" i="57" s="1"/>
  <c r="AB116" i="57"/>
  <c r="W116" i="57"/>
  <c r="W119" i="57" s="1"/>
  <c r="AD42" i="57"/>
  <c r="Z116" i="57"/>
  <c r="AA116" i="57"/>
  <c r="AC116" i="57"/>
  <c r="AD116" i="57"/>
  <c r="AE116" i="57"/>
  <c r="T116" i="57"/>
  <c r="AF116" i="57"/>
  <c r="AF170" i="57" s="1"/>
  <c r="U116" i="57"/>
  <c r="Z116" i="62"/>
  <c r="AA116" i="62"/>
  <c r="AD116" i="62"/>
  <c r="AE116" i="62"/>
  <c r="U116" i="62"/>
  <c r="U119" i="62" s="1"/>
  <c r="Y116" i="62"/>
  <c r="V116" i="62"/>
  <c r="U169" i="62" s="1"/>
  <c r="U171" i="62" s="1"/>
  <c r="AB42" i="62"/>
  <c r="W116" i="62"/>
  <c r="AC116" i="62"/>
  <c r="X116" i="62"/>
  <c r="Z116" i="64"/>
  <c r="Y169" i="64" s="1"/>
  <c r="Y171" i="64" s="1"/>
  <c r="X116" i="64"/>
  <c r="X119" i="64" s="1"/>
  <c r="AA116" i="64"/>
  <c r="Y116" i="64"/>
  <c r="AC116" i="64"/>
  <c r="AC119" i="64" s="1"/>
  <c r="AD116" i="64"/>
  <c r="AB42" i="64"/>
  <c r="AE116" i="64"/>
  <c r="AE119" i="64" s="1"/>
  <c r="T116" i="64"/>
  <c r="T119" i="64" s="1"/>
  <c r="AF116" i="64"/>
  <c r="AF170" i="64" s="1"/>
  <c r="U116" i="64"/>
  <c r="V116" i="64"/>
  <c r="B116" i="64" s="1"/>
  <c r="T116" i="61"/>
  <c r="T119" i="61" s="1"/>
  <c r="AF116" i="61"/>
  <c r="X42" i="61"/>
  <c r="U116" i="61"/>
  <c r="AA42" i="61"/>
  <c r="V116" i="61"/>
  <c r="U169" i="61" s="1"/>
  <c r="U171" i="61" s="1"/>
  <c r="AB42" i="61"/>
  <c r="Y116" i="61"/>
  <c r="AA116" i="61"/>
  <c r="AC116" i="61"/>
  <c r="AD116" i="61"/>
  <c r="AF116" i="65"/>
  <c r="AD116" i="65"/>
  <c r="AD119" i="65" s="1"/>
  <c r="U116" i="65"/>
  <c r="U119" i="65" s="1"/>
  <c r="V116" i="65"/>
  <c r="Y119" i="65"/>
  <c r="W116" i="65"/>
  <c r="V169" i="65" s="1"/>
  <c r="V171" i="65" s="1"/>
  <c r="X116" i="65"/>
  <c r="AA116" i="65"/>
  <c r="Z169" i="65" s="1"/>
  <c r="Z171" i="65" s="1"/>
  <c r="AD116" i="63"/>
  <c r="AE116" i="63"/>
  <c r="AE119" i="63" s="1"/>
  <c r="AA42" i="63"/>
  <c r="T116" i="63"/>
  <c r="AF116" i="63"/>
  <c r="AF119" i="63" s="1"/>
  <c r="U116" i="63"/>
  <c r="T169" i="63" s="1"/>
  <c r="T171" i="63" s="1"/>
  <c r="W116" i="63"/>
  <c r="V169" i="63" s="1"/>
  <c r="V171" i="63" s="1"/>
  <c r="X116" i="63"/>
  <c r="W169" i="63" s="1"/>
  <c r="W171" i="63" s="1"/>
  <c r="Y116" i="63"/>
  <c r="AA116" i="63"/>
  <c r="Z169" i="63" s="1"/>
  <c r="Z171" i="63" s="1"/>
  <c r="AE116" i="60"/>
  <c r="AD169" i="60" s="1"/>
  <c r="AD171" i="60" s="1"/>
  <c r="T116" i="60"/>
  <c r="S169" i="60" s="1"/>
  <c r="S171" i="60" s="1"/>
  <c r="AF116" i="60"/>
  <c r="AF170" i="60" s="1"/>
  <c r="X116" i="60"/>
  <c r="AA42" i="60"/>
  <c r="U116" i="60"/>
  <c r="AB42" i="60"/>
  <c r="V116" i="60"/>
  <c r="V119" i="60" s="1"/>
  <c r="Z116" i="60"/>
  <c r="AA116" i="60"/>
  <c r="AC116" i="60"/>
  <c r="AB169" i="60" s="1"/>
  <c r="AB171" i="60" s="1"/>
  <c r="AC116" i="58"/>
  <c r="AC119" i="58" s="1"/>
  <c r="AD116" i="58"/>
  <c r="AE116" i="58"/>
  <c r="AD169" i="58" s="1"/>
  <c r="AD171" i="58" s="1"/>
  <c r="T116" i="58"/>
  <c r="AF116" i="58"/>
  <c r="AF170" i="58" s="1"/>
  <c r="Y116" i="58"/>
  <c r="Y119" i="58" s="1"/>
  <c r="U116" i="58"/>
  <c r="AB116" i="58"/>
  <c r="AD42" i="58"/>
  <c r="V116" i="58"/>
  <c r="W116" i="58"/>
  <c r="X116" i="58"/>
  <c r="W116" i="59"/>
  <c r="W119" i="59" s="1"/>
  <c r="Y116" i="59"/>
  <c r="AA116" i="59"/>
  <c r="Z169" i="59" s="1"/>
  <c r="Z171" i="59" s="1"/>
  <c r="AC116" i="59"/>
  <c r="T116" i="59"/>
  <c r="S169" i="59" s="1"/>
  <c r="S171" i="59" s="1"/>
  <c r="AF116" i="59"/>
  <c r="AF170" i="59" s="1"/>
  <c r="U116" i="59"/>
  <c r="S169" i="65"/>
  <c r="S171" i="65" s="1"/>
  <c r="I119" i="65"/>
  <c r="T169" i="65"/>
  <c r="T171" i="65" s="1"/>
  <c r="I107" i="65"/>
  <c r="V119" i="65"/>
  <c r="L169" i="65"/>
  <c r="L171" i="65" s="1"/>
  <c r="J169" i="65"/>
  <c r="J171" i="65" s="1"/>
  <c r="K119" i="65"/>
  <c r="K169" i="65"/>
  <c r="K171" i="65" s="1"/>
  <c r="L119" i="65"/>
  <c r="W169" i="65"/>
  <c r="W171" i="65" s="1"/>
  <c r="X119" i="65"/>
  <c r="O107" i="65"/>
  <c r="AB119" i="65"/>
  <c r="N119" i="65"/>
  <c r="Y169" i="65"/>
  <c r="Y171" i="65" s="1"/>
  <c r="B169" i="65"/>
  <c r="B171" i="65" s="1"/>
  <c r="U107" i="65"/>
  <c r="E119" i="65"/>
  <c r="E169" i="65"/>
  <c r="E171" i="65" s="1"/>
  <c r="AC169" i="65"/>
  <c r="AC171" i="65" s="1"/>
  <c r="AA107" i="65"/>
  <c r="F84" i="65"/>
  <c r="R84" i="65"/>
  <c r="R107" i="65" s="1"/>
  <c r="AD84" i="65"/>
  <c r="AD107" i="65" s="1"/>
  <c r="C136" i="65"/>
  <c r="E136" i="65" s="1"/>
  <c r="C142" i="65"/>
  <c r="E142" i="65" s="1"/>
  <c r="C148" i="65"/>
  <c r="E148" i="65" s="1"/>
  <c r="C154" i="65"/>
  <c r="E154" i="65" s="1"/>
  <c r="C160" i="65"/>
  <c r="E160" i="65" s="1"/>
  <c r="B83" i="65"/>
  <c r="O169" i="65"/>
  <c r="O171" i="65" s="1"/>
  <c r="H84" i="65"/>
  <c r="H107" i="65" s="1"/>
  <c r="T84" i="65"/>
  <c r="T107" i="65" s="1"/>
  <c r="AF84" i="65"/>
  <c r="AF107" i="65" s="1"/>
  <c r="C137" i="65"/>
  <c r="E137" i="65" s="1"/>
  <c r="C143" i="65"/>
  <c r="E143" i="65" s="1"/>
  <c r="C149" i="65"/>
  <c r="E149" i="65" s="1"/>
  <c r="C155" i="65"/>
  <c r="E155" i="65" s="1"/>
  <c r="B66" i="65"/>
  <c r="N42" i="65"/>
  <c r="J84" i="65"/>
  <c r="J107" i="65" s="1"/>
  <c r="V84" i="65"/>
  <c r="V107" i="65" s="1"/>
  <c r="L84" i="65"/>
  <c r="L107" i="65" s="1"/>
  <c r="X84" i="65"/>
  <c r="X107" i="65" s="1"/>
  <c r="N84" i="65"/>
  <c r="N107" i="65" s="1"/>
  <c r="Z84" i="65"/>
  <c r="Z107" i="65" s="1"/>
  <c r="Z119" i="64"/>
  <c r="O119" i="64"/>
  <c r="D119" i="64"/>
  <c r="P107" i="64"/>
  <c r="K169" i="64"/>
  <c r="K171" i="64" s="1"/>
  <c r="J169" i="64"/>
  <c r="J171" i="64" s="1"/>
  <c r="K119" i="64"/>
  <c r="V169" i="64"/>
  <c r="V171" i="64" s="1"/>
  <c r="W119" i="64"/>
  <c r="AB169" i="64"/>
  <c r="AB171" i="64" s="1"/>
  <c r="L169" i="64"/>
  <c r="L171" i="64" s="1"/>
  <c r="F119" i="64"/>
  <c r="R119" i="64"/>
  <c r="AD119" i="64"/>
  <c r="F169" i="64"/>
  <c r="F171" i="64" s="1"/>
  <c r="S119" i="64"/>
  <c r="R169" i="64"/>
  <c r="R171" i="64" s="1"/>
  <c r="K107" i="64"/>
  <c r="W169" i="64"/>
  <c r="W171" i="64" s="1"/>
  <c r="G169" i="64"/>
  <c r="G171" i="64" s="1"/>
  <c r="H119" i="64"/>
  <c r="S169" i="64"/>
  <c r="S171" i="64" s="1"/>
  <c r="H169" i="64"/>
  <c r="H171" i="64" s="1"/>
  <c r="I119" i="64"/>
  <c r="T169" i="64"/>
  <c r="T171" i="64" s="1"/>
  <c r="U119" i="64"/>
  <c r="I169" i="64"/>
  <c r="I171" i="64" s="1"/>
  <c r="J119" i="64"/>
  <c r="Z107" i="64"/>
  <c r="F84" i="64"/>
  <c r="R84" i="64"/>
  <c r="R107" i="64" s="1"/>
  <c r="AD84" i="64"/>
  <c r="AD107" i="64" s="1"/>
  <c r="C118" i="64"/>
  <c r="C136" i="64"/>
  <c r="E136" i="64" s="1"/>
  <c r="C142" i="64"/>
  <c r="E142" i="64" s="1"/>
  <c r="C148" i="64"/>
  <c r="E148" i="64" s="1"/>
  <c r="C154" i="64"/>
  <c r="E154" i="64" s="1"/>
  <c r="C160" i="64"/>
  <c r="E160" i="64" s="1"/>
  <c r="K42" i="64"/>
  <c r="W42" i="64"/>
  <c r="G84" i="64"/>
  <c r="S84" i="64"/>
  <c r="S107" i="64" s="1"/>
  <c r="AE84" i="64"/>
  <c r="AE107" i="64" s="1"/>
  <c r="H84" i="64"/>
  <c r="H107" i="64" s="1"/>
  <c r="T84" i="64"/>
  <c r="T107" i="64" s="1"/>
  <c r="AF84" i="64"/>
  <c r="AF107" i="64" s="1"/>
  <c r="C137" i="64"/>
  <c r="E137" i="64" s="1"/>
  <c r="C143" i="64"/>
  <c r="E143" i="64" s="1"/>
  <c r="C149" i="64"/>
  <c r="E149" i="64" s="1"/>
  <c r="C155" i="64"/>
  <c r="E155" i="64" s="1"/>
  <c r="C161" i="64"/>
  <c r="E161" i="64" s="1"/>
  <c r="B66" i="64"/>
  <c r="I84" i="64"/>
  <c r="I107" i="64" s="1"/>
  <c r="U84" i="64"/>
  <c r="U107" i="64" s="1"/>
  <c r="J84" i="64"/>
  <c r="J107" i="64" s="1"/>
  <c r="V84" i="64"/>
  <c r="V107" i="64" s="1"/>
  <c r="L119" i="64"/>
  <c r="C132" i="64"/>
  <c r="E132" i="64" s="1"/>
  <c r="E163" i="64" s="1"/>
  <c r="AF166" i="64" s="1"/>
  <c r="C138" i="64"/>
  <c r="E138" i="64" s="1"/>
  <c r="C144" i="64"/>
  <c r="E144" i="64" s="1"/>
  <c r="C150" i="64"/>
  <c r="E150" i="64" s="1"/>
  <c r="C156" i="64"/>
  <c r="E156" i="64" s="1"/>
  <c r="C162" i="64"/>
  <c r="E162" i="64" s="1"/>
  <c r="M119" i="64"/>
  <c r="L84" i="64"/>
  <c r="L107" i="64" s="1"/>
  <c r="X84" i="64"/>
  <c r="X107" i="64" s="1"/>
  <c r="C140" i="64"/>
  <c r="E140" i="64" s="1"/>
  <c r="C146" i="64"/>
  <c r="E146" i="64" s="1"/>
  <c r="C152" i="64"/>
  <c r="E152" i="64" s="1"/>
  <c r="C158" i="64"/>
  <c r="E158" i="64" s="1"/>
  <c r="C84" i="64"/>
  <c r="O84" i="64"/>
  <c r="O107" i="64" s="1"/>
  <c r="AA84" i="64"/>
  <c r="AA107" i="64" s="1"/>
  <c r="C135" i="64"/>
  <c r="E135" i="64" s="1"/>
  <c r="C141" i="64"/>
  <c r="E141" i="64" s="1"/>
  <c r="C147" i="64"/>
  <c r="E147" i="64" s="1"/>
  <c r="C153" i="64"/>
  <c r="E153" i="64" s="1"/>
  <c r="J169" i="63"/>
  <c r="J171" i="63" s="1"/>
  <c r="K119" i="63"/>
  <c r="S107" i="63"/>
  <c r="X169" i="63"/>
  <c r="X171" i="63" s="1"/>
  <c r="Y119" i="63"/>
  <c r="N119" i="63"/>
  <c r="Z119" i="63"/>
  <c r="AA107" i="63"/>
  <c r="L169" i="63"/>
  <c r="L171" i="63" s="1"/>
  <c r="M119" i="63"/>
  <c r="C119" i="63"/>
  <c r="O119" i="63"/>
  <c r="N169" i="63"/>
  <c r="N171" i="63" s="1"/>
  <c r="AA119" i="63"/>
  <c r="E119" i="63"/>
  <c r="D169" i="63"/>
  <c r="D171" i="63" s="1"/>
  <c r="Q119" i="63"/>
  <c r="P169" i="63"/>
  <c r="P171" i="63" s="1"/>
  <c r="AC119" i="63"/>
  <c r="AB169" i="63"/>
  <c r="AB171" i="63" s="1"/>
  <c r="D119" i="63"/>
  <c r="F119" i="63"/>
  <c r="E169" i="63"/>
  <c r="E171" i="63" s="1"/>
  <c r="R119" i="63"/>
  <c r="AD119" i="63"/>
  <c r="AC169" i="63"/>
  <c r="AC171" i="63" s="1"/>
  <c r="P119" i="63"/>
  <c r="G119" i="63"/>
  <c r="R169" i="63"/>
  <c r="R171" i="63" s="1"/>
  <c r="S119" i="63"/>
  <c r="AD169" i="63"/>
  <c r="AD171" i="63" s="1"/>
  <c r="AF166" i="63"/>
  <c r="G169" i="63"/>
  <c r="G171" i="63" s="1"/>
  <c r="H119" i="63"/>
  <c r="S169" i="63"/>
  <c r="S171" i="63" s="1"/>
  <c r="T119" i="63"/>
  <c r="I169" i="63"/>
  <c r="I171" i="63" s="1"/>
  <c r="V119" i="63"/>
  <c r="F84" i="63"/>
  <c r="R84" i="63"/>
  <c r="R107" i="63" s="1"/>
  <c r="AD84" i="63"/>
  <c r="AD107" i="63" s="1"/>
  <c r="C148" i="63"/>
  <c r="E148" i="63" s="1"/>
  <c r="C154" i="63"/>
  <c r="E154" i="63" s="1"/>
  <c r="B83" i="63"/>
  <c r="C169" i="63"/>
  <c r="C171" i="63" s="1"/>
  <c r="O169" i="63"/>
  <c r="O171" i="63" s="1"/>
  <c r="AA169" i="63"/>
  <c r="AA171" i="63" s="1"/>
  <c r="H84" i="63"/>
  <c r="H107" i="63" s="1"/>
  <c r="T84" i="63"/>
  <c r="T107" i="63" s="1"/>
  <c r="AF84" i="63"/>
  <c r="AF107" i="63" s="1"/>
  <c r="B66" i="63"/>
  <c r="J84" i="63"/>
  <c r="J107" i="63" s="1"/>
  <c r="V84" i="63"/>
  <c r="V107" i="63" s="1"/>
  <c r="B94" i="63"/>
  <c r="K84" i="63"/>
  <c r="K107" i="63" s="1"/>
  <c r="W84" i="63"/>
  <c r="W107" i="63" s="1"/>
  <c r="L84" i="63"/>
  <c r="L107" i="63" s="1"/>
  <c r="X84" i="63"/>
  <c r="X107" i="63" s="1"/>
  <c r="M84" i="63"/>
  <c r="M107" i="63" s="1"/>
  <c r="Y84" i="63"/>
  <c r="Y107" i="63" s="1"/>
  <c r="N84" i="63"/>
  <c r="N107" i="63" s="1"/>
  <c r="Z84" i="63"/>
  <c r="Z107" i="63" s="1"/>
  <c r="F119" i="62"/>
  <c r="E169" i="62"/>
  <c r="E171" i="62" s="1"/>
  <c r="R119" i="62"/>
  <c r="Q169" i="62"/>
  <c r="Q171" i="62" s="1"/>
  <c r="AD119" i="62"/>
  <c r="AC169" i="62"/>
  <c r="AC171" i="62" s="1"/>
  <c r="S119" i="62"/>
  <c r="R169" i="62"/>
  <c r="R171" i="62" s="1"/>
  <c r="T119" i="62"/>
  <c r="S169" i="62"/>
  <c r="S171" i="62" s="1"/>
  <c r="AF119" i="62"/>
  <c r="H169" i="62"/>
  <c r="H171" i="62" s="1"/>
  <c r="I119" i="62"/>
  <c r="T169" i="62"/>
  <c r="T171" i="62" s="1"/>
  <c r="Q107" i="62"/>
  <c r="I169" i="62"/>
  <c r="I171" i="62" s="1"/>
  <c r="J119" i="62"/>
  <c r="V119" i="62"/>
  <c r="R107" i="62"/>
  <c r="E119" i="62"/>
  <c r="J169" i="62"/>
  <c r="J171" i="62" s="1"/>
  <c r="K119" i="62"/>
  <c r="V169" i="62"/>
  <c r="V171" i="62" s="1"/>
  <c r="W119" i="62"/>
  <c r="Z107" i="62"/>
  <c r="L169" i="62"/>
  <c r="L171" i="62" s="1"/>
  <c r="K169" i="62"/>
  <c r="K171" i="62" s="1"/>
  <c r="L119" i="62"/>
  <c r="W169" i="62"/>
  <c r="W171" i="62" s="1"/>
  <c r="X119" i="62"/>
  <c r="AC107" i="62"/>
  <c r="Q119" i="62"/>
  <c r="M169" i="62"/>
  <c r="M171" i="62" s="1"/>
  <c r="Z119" i="62"/>
  <c r="Y169" i="62"/>
  <c r="Y171" i="62" s="1"/>
  <c r="B169" i="62"/>
  <c r="B171" i="62" s="1"/>
  <c r="O119" i="62"/>
  <c r="N169" i="62"/>
  <c r="N171" i="62" s="1"/>
  <c r="AA119" i="62"/>
  <c r="Z169" i="62"/>
  <c r="Z171" i="62" s="1"/>
  <c r="P107" i="62"/>
  <c r="AB107" i="62"/>
  <c r="B83" i="62"/>
  <c r="G84" i="62"/>
  <c r="S84" i="62"/>
  <c r="S107" i="62" s="1"/>
  <c r="AE84" i="62"/>
  <c r="AE107" i="62" s="1"/>
  <c r="AA169" i="62"/>
  <c r="AA171" i="62" s="1"/>
  <c r="H84" i="62"/>
  <c r="H107" i="62" s="1"/>
  <c r="T84" i="62"/>
  <c r="T107" i="62" s="1"/>
  <c r="AF84" i="62"/>
  <c r="AF107" i="62" s="1"/>
  <c r="C137" i="62"/>
  <c r="E137" i="62" s="1"/>
  <c r="C143" i="62"/>
  <c r="E143" i="62" s="1"/>
  <c r="C149" i="62"/>
  <c r="E149" i="62" s="1"/>
  <c r="C155" i="62"/>
  <c r="E155" i="62" s="1"/>
  <c r="C161" i="62"/>
  <c r="E161" i="62" s="1"/>
  <c r="P169" i="62"/>
  <c r="P171" i="62" s="1"/>
  <c r="AB169" i="62"/>
  <c r="AB171" i="62" s="1"/>
  <c r="B99" i="62"/>
  <c r="I84" i="62"/>
  <c r="I107" i="62" s="1"/>
  <c r="U84" i="62"/>
  <c r="U107" i="62" s="1"/>
  <c r="J84" i="62"/>
  <c r="J107" i="62" s="1"/>
  <c r="V84" i="62"/>
  <c r="V107" i="62" s="1"/>
  <c r="C132" i="62"/>
  <c r="E132" i="62" s="1"/>
  <c r="E163" i="62" s="1"/>
  <c r="AF166" i="62" s="1"/>
  <c r="C138" i="62"/>
  <c r="E138" i="62" s="1"/>
  <c r="C144" i="62"/>
  <c r="E144" i="62" s="1"/>
  <c r="C150" i="62"/>
  <c r="E150" i="62" s="1"/>
  <c r="C156" i="62"/>
  <c r="E156" i="62" s="1"/>
  <c r="C162" i="62"/>
  <c r="E162" i="62" s="1"/>
  <c r="K84" i="62"/>
  <c r="K107" i="62" s="1"/>
  <c r="W84" i="62"/>
  <c r="W107" i="62" s="1"/>
  <c r="M119" i="62"/>
  <c r="L84" i="62"/>
  <c r="L107" i="62" s="1"/>
  <c r="X84" i="62"/>
  <c r="X107" i="62" s="1"/>
  <c r="M84" i="62"/>
  <c r="M107" i="62" s="1"/>
  <c r="Y84" i="62"/>
  <c r="Y107" i="62" s="1"/>
  <c r="C140" i="62"/>
  <c r="E140" i="62" s="1"/>
  <c r="C146" i="62"/>
  <c r="E146" i="62" s="1"/>
  <c r="C152" i="62"/>
  <c r="E152" i="62" s="1"/>
  <c r="C158" i="62"/>
  <c r="E158" i="62" s="1"/>
  <c r="C84" i="62"/>
  <c r="O84" i="62"/>
  <c r="O107" i="62" s="1"/>
  <c r="AA84" i="62"/>
  <c r="AA107" i="62" s="1"/>
  <c r="C135" i="62"/>
  <c r="E135" i="62" s="1"/>
  <c r="C141" i="62"/>
  <c r="E141" i="62" s="1"/>
  <c r="C147" i="62"/>
  <c r="E147" i="62" s="1"/>
  <c r="C153" i="62"/>
  <c r="E153" i="62" s="1"/>
  <c r="E119" i="61"/>
  <c r="D169" i="61"/>
  <c r="D171" i="61" s="1"/>
  <c r="Q119" i="61"/>
  <c r="P169" i="61"/>
  <c r="P171" i="61" s="1"/>
  <c r="AC119" i="61"/>
  <c r="AB169" i="61"/>
  <c r="AB171" i="61" s="1"/>
  <c r="F119" i="61"/>
  <c r="E169" i="61"/>
  <c r="E171" i="61" s="1"/>
  <c r="R119" i="61"/>
  <c r="Q169" i="61"/>
  <c r="Q171" i="61" s="1"/>
  <c r="G119" i="61"/>
  <c r="S119" i="61"/>
  <c r="G169" i="61"/>
  <c r="G171" i="61" s="1"/>
  <c r="H119" i="61"/>
  <c r="S169" i="61"/>
  <c r="S171" i="61" s="1"/>
  <c r="AF170" i="61"/>
  <c r="AF119" i="61"/>
  <c r="H107" i="61"/>
  <c r="J169" i="61"/>
  <c r="J171" i="61" s="1"/>
  <c r="K119" i="61"/>
  <c r="V169" i="61"/>
  <c r="V171" i="61" s="1"/>
  <c r="W119" i="61"/>
  <c r="T169" i="61"/>
  <c r="T171" i="61" s="1"/>
  <c r="U119" i="61"/>
  <c r="W169" i="61"/>
  <c r="W171" i="61" s="1"/>
  <c r="X119" i="61"/>
  <c r="L169" i="61"/>
  <c r="L171" i="61" s="1"/>
  <c r="M119" i="61"/>
  <c r="M169" i="61"/>
  <c r="M171" i="61" s="1"/>
  <c r="N119" i="61"/>
  <c r="Z119" i="61"/>
  <c r="Y169" i="61"/>
  <c r="Y171" i="61" s="1"/>
  <c r="AF166" i="61"/>
  <c r="F84" i="61"/>
  <c r="R84" i="61"/>
  <c r="R107" i="61" s="1"/>
  <c r="AD84" i="61"/>
  <c r="AD107" i="61" s="1"/>
  <c r="C118" i="61"/>
  <c r="B118" i="61" s="1"/>
  <c r="C136" i="61"/>
  <c r="E136" i="61" s="1"/>
  <c r="C142" i="61"/>
  <c r="E142" i="61" s="1"/>
  <c r="C148" i="61"/>
  <c r="E148" i="61" s="1"/>
  <c r="C154" i="61"/>
  <c r="E154" i="61" s="1"/>
  <c r="K42" i="61"/>
  <c r="W42" i="61"/>
  <c r="G84" i="61"/>
  <c r="S84" i="61"/>
  <c r="S107" i="61" s="1"/>
  <c r="AE84" i="61"/>
  <c r="AE107" i="61" s="1"/>
  <c r="O169" i="61"/>
  <c r="O171" i="61" s="1"/>
  <c r="B66" i="61"/>
  <c r="I84" i="61"/>
  <c r="I107" i="61" s="1"/>
  <c r="U84" i="61"/>
  <c r="U107" i="61" s="1"/>
  <c r="J84" i="61"/>
  <c r="J107" i="61" s="1"/>
  <c r="V84" i="61"/>
  <c r="V107" i="61" s="1"/>
  <c r="C42" i="61"/>
  <c r="K84" i="61"/>
  <c r="K107" i="61" s="1"/>
  <c r="W84" i="61"/>
  <c r="W107" i="61" s="1"/>
  <c r="L84" i="61"/>
  <c r="L107" i="61" s="1"/>
  <c r="X84" i="61"/>
  <c r="X107" i="61" s="1"/>
  <c r="M84" i="61"/>
  <c r="M107" i="61" s="1"/>
  <c r="Y84" i="61"/>
  <c r="Y107" i="61" s="1"/>
  <c r="N84" i="61"/>
  <c r="N107" i="61" s="1"/>
  <c r="Z84" i="61"/>
  <c r="Z107" i="61" s="1"/>
  <c r="C84" i="61"/>
  <c r="O84" i="61"/>
  <c r="O107" i="61" s="1"/>
  <c r="AA84" i="61"/>
  <c r="AA107" i="61" s="1"/>
  <c r="AN168" i="60"/>
  <c r="AN169" i="60" s="1"/>
  <c r="AM168" i="60"/>
  <c r="AM169" i="60" s="1"/>
  <c r="AL168" i="60"/>
  <c r="AL169" i="60" s="1"/>
  <c r="AK168" i="60"/>
  <c r="AK169" i="60" s="1"/>
  <c r="AJ168" i="60"/>
  <c r="AJ169" i="60" s="1"/>
  <c r="AO168" i="60"/>
  <c r="AO169" i="60" s="1"/>
  <c r="AI168" i="60"/>
  <c r="AI169" i="60" s="1"/>
  <c r="AH168" i="60"/>
  <c r="AH169" i="60" s="1"/>
  <c r="AG168" i="60"/>
  <c r="AG169" i="60" s="1"/>
  <c r="AF168" i="60"/>
  <c r="AF169" i="60" s="1"/>
  <c r="P119" i="60"/>
  <c r="O119" i="60"/>
  <c r="N169" i="60"/>
  <c r="N171" i="60" s="1"/>
  <c r="AA119" i="60"/>
  <c r="Z169" i="60"/>
  <c r="Z171" i="60" s="1"/>
  <c r="AB119" i="60"/>
  <c r="E119" i="60"/>
  <c r="Q119" i="60"/>
  <c r="P169" i="60"/>
  <c r="P171" i="60" s="1"/>
  <c r="AC119" i="60"/>
  <c r="R119" i="60"/>
  <c r="Q169" i="60"/>
  <c r="Q171" i="60" s="1"/>
  <c r="AD119" i="60"/>
  <c r="AC169" i="60"/>
  <c r="AC171" i="60" s="1"/>
  <c r="G119" i="60"/>
  <c r="AE119" i="60"/>
  <c r="V169" i="60"/>
  <c r="V171" i="60" s="1"/>
  <c r="W119" i="60"/>
  <c r="H169" i="60"/>
  <c r="H171" i="60" s="1"/>
  <c r="I119" i="60"/>
  <c r="T169" i="60"/>
  <c r="T171" i="60" s="1"/>
  <c r="U119" i="60"/>
  <c r="L169" i="60"/>
  <c r="L171" i="60" s="1"/>
  <c r="M119" i="60"/>
  <c r="X169" i="60"/>
  <c r="X171" i="60" s="1"/>
  <c r="Y119" i="60"/>
  <c r="I169" i="60"/>
  <c r="I171" i="60" s="1"/>
  <c r="J119" i="60"/>
  <c r="U169" i="60"/>
  <c r="U171" i="60" s="1"/>
  <c r="D119" i="60"/>
  <c r="F84" i="60"/>
  <c r="R84" i="60"/>
  <c r="R107" i="60" s="1"/>
  <c r="AD84" i="60"/>
  <c r="AD107" i="60" s="1"/>
  <c r="C118" i="60"/>
  <c r="C136" i="60"/>
  <c r="E136" i="60" s="1"/>
  <c r="C142" i="60"/>
  <c r="E142" i="60" s="1"/>
  <c r="C148" i="60"/>
  <c r="E148" i="60" s="1"/>
  <c r="C154" i="60"/>
  <c r="E154" i="60" s="1"/>
  <c r="C160" i="60"/>
  <c r="E160" i="60" s="1"/>
  <c r="K42" i="60"/>
  <c r="W42" i="60"/>
  <c r="G84" i="60"/>
  <c r="S84" i="60"/>
  <c r="S107" i="60" s="1"/>
  <c r="AE84" i="60"/>
  <c r="AE107" i="60" s="1"/>
  <c r="C169" i="60"/>
  <c r="C171" i="60" s="1"/>
  <c r="O169" i="60"/>
  <c r="O171" i="60" s="1"/>
  <c r="AA169" i="60"/>
  <c r="AA171" i="60" s="1"/>
  <c r="H84" i="60"/>
  <c r="H107" i="60" s="1"/>
  <c r="T84" i="60"/>
  <c r="T107" i="60" s="1"/>
  <c r="AF84" i="60"/>
  <c r="AF107" i="60" s="1"/>
  <c r="C137" i="60"/>
  <c r="E137" i="60" s="1"/>
  <c r="C143" i="60"/>
  <c r="E143" i="60" s="1"/>
  <c r="C149" i="60"/>
  <c r="E149" i="60" s="1"/>
  <c r="C155" i="60"/>
  <c r="E155" i="60" s="1"/>
  <c r="C161" i="60"/>
  <c r="E161" i="60" s="1"/>
  <c r="M42" i="60"/>
  <c r="Y42" i="60"/>
  <c r="B66" i="60"/>
  <c r="I84" i="60"/>
  <c r="I107" i="60" s="1"/>
  <c r="U84" i="60"/>
  <c r="U107" i="60" s="1"/>
  <c r="J84" i="60"/>
  <c r="J107" i="60" s="1"/>
  <c r="V84" i="60"/>
  <c r="V107" i="60" s="1"/>
  <c r="B94" i="60"/>
  <c r="L119" i="60"/>
  <c r="C138" i="60"/>
  <c r="E138" i="60" s="1"/>
  <c r="C144" i="60"/>
  <c r="E144" i="60" s="1"/>
  <c r="C150" i="60"/>
  <c r="E150" i="60" s="1"/>
  <c r="C156" i="60"/>
  <c r="E156" i="60" s="1"/>
  <c r="C162" i="60"/>
  <c r="E162" i="60" s="1"/>
  <c r="C42" i="60"/>
  <c r="K84" i="60"/>
  <c r="K107" i="60" s="1"/>
  <c r="W84" i="60"/>
  <c r="W107" i="60" s="1"/>
  <c r="L84" i="60"/>
  <c r="L107" i="60" s="1"/>
  <c r="X84" i="60"/>
  <c r="X107" i="60" s="1"/>
  <c r="C134" i="60"/>
  <c r="E134" i="60" s="1"/>
  <c r="C140" i="60"/>
  <c r="E140" i="60" s="1"/>
  <c r="C146" i="60"/>
  <c r="E146" i="60" s="1"/>
  <c r="C152" i="60"/>
  <c r="E152" i="60" s="1"/>
  <c r="C158" i="60"/>
  <c r="E158" i="60" s="1"/>
  <c r="C84" i="60"/>
  <c r="O84" i="60"/>
  <c r="O107" i="60" s="1"/>
  <c r="AA84" i="60"/>
  <c r="AA107" i="60" s="1"/>
  <c r="C141" i="60"/>
  <c r="E141" i="60" s="1"/>
  <c r="C147" i="60"/>
  <c r="E147" i="60" s="1"/>
  <c r="C153" i="60"/>
  <c r="E153" i="60" s="1"/>
  <c r="R107" i="59"/>
  <c r="AD107" i="59"/>
  <c r="AD119" i="59"/>
  <c r="G169" i="59"/>
  <c r="G171" i="59" s="1"/>
  <c r="H119" i="59"/>
  <c r="N119" i="59"/>
  <c r="M169" i="59"/>
  <c r="M171" i="59" s="1"/>
  <c r="Z119" i="59"/>
  <c r="Y169" i="59"/>
  <c r="Y171" i="59" s="1"/>
  <c r="I119" i="59"/>
  <c r="T169" i="59"/>
  <c r="T171" i="59" s="1"/>
  <c r="U119" i="59"/>
  <c r="I169" i="59"/>
  <c r="I171" i="59" s="1"/>
  <c r="J119" i="59"/>
  <c r="U169" i="59"/>
  <c r="U171" i="59" s="1"/>
  <c r="V119" i="59"/>
  <c r="J169" i="59"/>
  <c r="J171" i="59" s="1"/>
  <c r="K119" i="59"/>
  <c r="V169" i="59"/>
  <c r="V171" i="59" s="1"/>
  <c r="N107" i="59"/>
  <c r="W169" i="59"/>
  <c r="W171" i="59" s="1"/>
  <c r="X119" i="59"/>
  <c r="F119" i="59"/>
  <c r="AF166" i="59"/>
  <c r="Q119" i="59"/>
  <c r="P169" i="59"/>
  <c r="P171" i="59" s="1"/>
  <c r="AD169" i="59"/>
  <c r="AD171" i="59" s="1"/>
  <c r="AE119" i="59"/>
  <c r="L169" i="59"/>
  <c r="L171" i="59" s="1"/>
  <c r="P119" i="59"/>
  <c r="D169" i="59"/>
  <c r="D171" i="59" s="1"/>
  <c r="S119" i="59"/>
  <c r="AA119" i="59"/>
  <c r="R119" i="59"/>
  <c r="C142" i="59"/>
  <c r="E142" i="59" s="1"/>
  <c r="C148" i="59"/>
  <c r="E148" i="59" s="1"/>
  <c r="C154" i="59"/>
  <c r="E154" i="59" s="1"/>
  <c r="C160" i="59"/>
  <c r="E160" i="59" s="1"/>
  <c r="H84" i="59"/>
  <c r="H107" i="59" s="1"/>
  <c r="T84" i="59"/>
  <c r="T107" i="59" s="1"/>
  <c r="AF84" i="59"/>
  <c r="AF107" i="59" s="1"/>
  <c r="C143" i="59"/>
  <c r="E143" i="59" s="1"/>
  <c r="C149" i="59"/>
  <c r="E149" i="59" s="1"/>
  <c r="C155" i="59"/>
  <c r="E155" i="59" s="1"/>
  <c r="B66" i="59"/>
  <c r="I84" i="59"/>
  <c r="I107" i="59" s="1"/>
  <c r="U84" i="59"/>
  <c r="U107" i="59" s="1"/>
  <c r="E169" i="59"/>
  <c r="E171" i="59" s="1"/>
  <c r="Q169" i="59"/>
  <c r="Q171" i="59" s="1"/>
  <c r="AC169" i="59"/>
  <c r="AC171" i="59" s="1"/>
  <c r="N42" i="59"/>
  <c r="Z42" i="59"/>
  <c r="J84" i="59"/>
  <c r="J107" i="59" s="1"/>
  <c r="V84" i="59"/>
  <c r="V107" i="59" s="1"/>
  <c r="O169" i="59"/>
  <c r="O171" i="59" s="1"/>
  <c r="M119" i="59"/>
  <c r="AA169" i="59"/>
  <c r="AA171" i="59" s="1"/>
  <c r="L84" i="59"/>
  <c r="L107" i="59" s="1"/>
  <c r="X84" i="59"/>
  <c r="X107" i="59" s="1"/>
  <c r="D119" i="59"/>
  <c r="B83" i="59"/>
  <c r="C84" i="59"/>
  <c r="O84" i="59"/>
  <c r="O107" i="59" s="1"/>
  <c r="AA84" i="59"/>
  <c r="AA107" i="59" s="1"/>
  <c r="C119" i="58"/>
  <c r="B169" i="58"/>
  <c r="B171" i="58" s="1"/>
  <c r="AA119" i="58"/>
  <c r="Z169" i="58"/>
  <c r="Z171" i="58" s="1"/>
  <c r="E119" i="58"/>
  <c r="Q119" i="58"/>
  <c r="P169" i="58"/>
  <c r="P171" i="58" s="1"/>
  <c r="AB169" i="58"/>
  <c r="AB171" i="58" s="1"/>
  <c r="F119" i="58"/>
  <c r="E169" i="58"/>
  <c r="E171" i="58" s="1"/>
  <c r="R119" i="58"/>
  <c r="Q169" i="58"/>
  <c r="Q171" i="58" s="1"/>
  <c r="AD119" i="58"/>
  <c r="AC169" i="58"/>
  <c r="AC171" i="58" s="1"/>
  <c r="G119" i="58"/>
  <c r="F169" i="58"/>
  <c r="F171" i="58" s="1"/>
  <c r="S119" i="58"/>
  <c r="T119" i="58"/>
  <c r="H169" i="58"/>
  <c r="H171" i="58" s="1"/>
  <c r="I119" i="58"/>
  <c r="T169" i="58"/>
  <c r="T171" i="58" s="1"/>
  <c r="U119" i="58"/>
  <c r="U169" i="58"/>
  <c r="U171" i="58" s="1"/>
  <c r="V119" i="58"/>
  <c r="J169" i="58"/>
  <c r="J171" i="58" s="1"/>
  <c r="K119" i="58"/>
  <c r="V169" i="58"/>
  <c r="V171" i="58" s="1"/>
  <c r="W119" i="58"/>
  <c r="S107" i="58"/>
  <c r="K169" i="58"/>
  <c r="K171" i="58" s="1"/>
  <c r="L119" i="58"/>
  <c r="X169" i="58"/>
  <c r="X171" i="58" s="1"/>
  <c r="M169" i="58"/>
  <c r="M171" i="58" s="1"/>
  <c r="N119" i="58"/>
  <c r="Z119" i="58"/>
  <c r="Y169" i="58"/>
  <c r="Y171" i="58" s="1"/>
  <c r="AN168" i="58"/>
  <c r="AN169" i="58" s="1"/>
  <c r="AM168" i="58"/>
  <c r="AM169" i="58" s="1"/>
  <c r="AL168" i="58"/>
  <c r="AL169" i="58" s="1"/>
  <c r="AK168" i="58"/>
  <c r="AK169" i="58" s="1"/>
  <c r="AJ168" i="58"/>
  <c r="AJ169" i="58" s="1"/>
  <c r="AI168" i="58"/>
  <c r="AI169" i="58" s="1"/>
  <c r="AO168" i="58"/>
  <c r="AO169" i="58" s="1"/>
  <c r="AH168" i="58"/>
  <c r="AH169" i="58" s="1"/>
  <c r="AG168" i="58"/>
  <c r="AG169" i="58" s="1"/>
  <c r="AF168" i="58"/>
  <c r="AF169" i="58" s="1"/>
  <c r="F84" i="58"/>
  <c r="R84" i="58"/>
  <c r="R107" i="58" s="1"/>
  <c r="AD84" i="58"/>
  <c r="AD107" i="58" s="1"/>
  <c r="C154" i="58"/>
  <c r="E154" i="58" s="1"/>
  <c r="C160" i="58"/>
  <c r="E160" i="58" s="1"/>
  <c r="B83" i="58"/>
  <c r="C169" i="58"/>
  <c r="C171" i="58" s="1"/>
  <c r="O169" i="58"/>
  <c r="O171" i="58" s="1"/>
  <c r="H84" i="58"/>
  <c r="H107" i="58" s="1"/>
  <c r="T84" i="58"/>
  <c r="T107" i="58" s="1"/>
  <c r="AF84" i="58"/>
  <c r="AF107" i="58" s="1"/>
  <c r="C155" i="58"/>
  <c r="E155" i="58" s="1"/>
  <c r="B66" i="58"/>
  <c r="I84" i="58"/>
  <c r="I107" i="58" s="1"/>
  <c r="U84" i="58"/>
  <c r="U107" i="58" s="1"/>
  <c r="N42" i="58"/>
  <c r="J84" i="58"/>
  <c r="J107" i="58" s="1"/>
  <c r="V84" i="58"/>
  <c r="V107" i="58" s="1"/>
  <c r="L84" i="58"/>
  <c r="L107" i="58" s="1"/>
  <c r="X84" i="58"/>
  <c r="X107" i="58" s="1"/>
  <c r="C84" i="58"/>
  <c r="O84" i="58"/>
  <c r="O107" i="58" s="1"/>
  <c r="AA84" i="58"/>
  <c r="AA107" i="58" s="1"/>
  <c r="K169" i="57"/>
  <c r="K171" i="57" s="1"/>
  <c r="L119" i="57"/>
  <c r="W169" i="57"/>
  <c r="W171" i="57" s="1"/>
  <c r="X119" i="57"/>
  <c r="AE107" i="57"/>
  <c r="C119" i="57"/>
  <c r="B169" i="57"/>
  <c r="B171" i="57" s="1"/>
  <c r="O119" i="57"/>
  <c r="N169" i="57"/>
  <c r="N171" i="57" s="1"/>
  <c r="AA119" i="57"/>
  <c r="AB119" i="57"/>
  <c r="N119" i="57"/>
  <c r="M169" i="57"/>
  <c r="M171" i="57" s="1"/>
  <c r="E119" i="57"/>
  <c r="D169" i="57"/>
  <c r="D171" i="57" s="1"/>
  <c r="Q119" i="57"/>
  <c r="P169" i="57"/>
  <c r="P171" i="57" s="1"/>
  <c r="AC119" i="57"/>
  <c r="AB169" i="57"/>
  <c r="AB171" i="57" s="1"/>
  <c r="F119" i="57"/>
  <c r="E169" i="57"/>
  <c r="E171" i="57" s="1"/>
  <c r="R119" i="57"/>
  <c r="Q169" i="57"/>
  <c r="Q171" i="57" s="1"/>
  <c r="AD119" i="57"/>
  <c r="AC169" i="57"/>
  <c r="AC171" i="57" s="1"/>
  <c r="G119" i="57"/>
  <c r="F169" i="57"/>
  <c r="F171" i="57" s="1"/>
  <c r="S119" i="57"/>
  <c r="G169" i="57"/>
  <c r="G171" i="57" s="1"/>
  <c r="H119" i="57"/>
  <c r="S169" i="57"/>
  <c r="S171" i="57" s="1"/>
  <c r="T119" i="57"/>
  <c r="H169" i="57"/>
  <c r="H171" i="57" s="1"/>
  <c r="I119" i="57"/>
  <c r="J119" i="57"/>
  <c r="S107" i="57"/>
  <c r="L169" i="57"/>
  <c r="L171" i="57" s="1"/>
  <c r="M119" i="57"/>
  <c r="X169" i="57"/>
  <c r="X171" i="57" s="1"/>
  <c r="J169" i="57"/>
  <c r="J171" i="57" s="1"/>
  <c r="K119" i="57"/>
  <c r="V169" i="57"/>
  <c r="V171" i="57" s="1"/>
  <c r="N107" i="57"/>
  <c r="Z107" i="57"/>
  <c r="Y107" i="57"/>
  <c r="F84" i="57"/>
  <c r="R84" i="57"/>
  <c r="R107" i="57" s="1"/>
  <c r="AD84" i="57"/>
  <c r="AD107" i="57" s="1"/>
  <c r="C154" i="57"/>
  <c r="E154" i="57" s="1"/>
  <c r="B83" i="57"/>
  <c r="C169" i="57"/>
  <c r="C171" i="57" s="1"/>
  <c r="AA169" i="57"/>
  <c r="AA171" i="57" s="1"/>
  <c r="H84" i="57"/>
  <c r="H107" i="57" s="1"/>
  <c r="T84" i="57"/>
  <c r="T107" i="57" s="1"/>
  <c r="AF84" i="57"/>
  <c r="AF107" i="57" s="1"/>
  <c r="M42" i="57"/>
  <c r="Y42" i="57"/>
  <c r="B66" i="57"/>
  <c r="I84" i="57"/>
  <c r="I107" i="57" s="1"/>
  <c r="U84" i="57"/>
  <c r="U107" i="57" s="1"/>
  <c r="N42" i="57"/>
  <c r="J84" i="57"/>
  <c r="J107" i="57" s="1"/>
  <c r="V84" i="57"/>
  <c r="V107" i="57" s="1"/>
  <c r="B94" i="57"/>
  <c r="C42" i="57"/>
  <c r="K84" i="57"/>
  <c r="K107" i="57" s="1"/>
  <c r="W84" i="57"/>
  <c r="W107" i="57" s="1"/>
  <c r="L84" i="57"/>
  <c r="L107" i="57" s="1"/>
  <c r="X84" i="57"/>
  <c r="X107" i="57" s="1"/>
  <c r="C84" i="57"/>
  <c r="O84" i="57"/>
  <c r="O107" i="57" s="1"/>
  <c r="AA84" i="57"/>
  <c r="AA107" i="57" s="1"/>
  <c r="N119" i="56"/>
  <c r="M169" i="56"/>
  <c r="M171" i="56" s="1"/>
  <c r="Z119" i="56"/>
  <c r="Y169" i="56"/>
  <c r="Y171" i="56" s="1"/>
  <c r="AA107" i="56"/>
  <c r="C119" i="56"/>
  <c r="B169" i="56"/>
  <c r="B171" i="56" s="1"/>
  <c r="O119" i="56"/>
  <c r="N169" i="56"/>
  <c r="N171" i="56" s="1"/>
  <c r="AA119" i="56"/>
  <c r="Z169" i="56"/>
  <c r="Z171" i="56" s="1"/>
  <c r="AC107" i="56"/>
  <c r="P107" i="56"/>
  <c r="D119" i="56"/>
  <c r="J169" i="56"/>
  <c r="J171" i="56" s="1"/>
  <c r="K119" i="56"/>
  <c r="W119" i="56"/>
  <c r="Q119" i="56"/>
  <c r="P169" i="56"/>
  <c r="P171" i="56" s="1"/>
  <c r="AC119" i="56"/>
  <c r="AB169" i="56"/>
  <c r="AB171" i="56" s="1"/>
  <c r="L169" i="56"/>
  <c r="L171" i="56" s="1"/>
  <c r="K169" i="56"/>
  <c r="K171" i="56" s="1"/>
  <c r="L119" i="56"/>
  <c r="W169" i="56"/>
  <c r="W171" i="56" s="1"/>
  <c r="X119" i="56"/>
  <c r="F119" i="56"/>
  <c r="P119" i="56"/>
  <c r="F169" i="56"/>
  <c r="F171" i="56" s="1"/>
  <c r="G119" i="56"/>
  <c r="X169" i="56"/>
  <c r="X171" i="56" s="1"/>
  <c r="G169" i="56"/>
  <c r="G171" i="56" s="1"/>
  <c r="H119" i="56"/>
  <c r="AF170" i="56"/>
  <c r="AF119" i="56"/>
  <c r="H169" i="56"/>
  <c r="H171" i="56" s="1"/>
  <c r="T169" i="56"/>
  <c r="T171" i="56" s="1"/>
  <c r="U119" i="56"/>
  <c r="I169" i="56"/>
  <c r="I171" i="56" s="1"/>
  <c r="J119" i="56"/>
  <c r="F84" i="56"/>
  <c r="R84" i="56"/>
  <c r="R107" i="56" s="1"/>
  <c r="AD84" i="56"/>
  <c r="AD107" i="56" s="1"/>
  <c r="E116" i="56"/>
  <c r="C136" i="56"/>
  <c r="E136" i="56" s="1"/>
  <c r="C142" i="56"/>
  <c r="E142" i="56" s="1"/>
  <c r="C148" i="56"/>
  <c r="E148" i="56" s="1"/>
  <c r="C154" i="56"/>
  <c r="E154" i="56" s="1"/>
  <c r="C160" i="56"/>
  <c r="E160" i="56" s="1"/>
  <c r="K42" i="56"/>
  <c r="W42" i="56"/>
  <c r="B83" i="56"/>
  <c r="G84" i="56"/>
  <c r="S84" i="56"/>
  <c r="S107" i="56" s="1"/>
  <c r="AE84" i="56"/>
  <c r="AE107" i="56" s="1"/>
  <c r="C169" i="56"/>
  <c r="C171" i="56" s="1"/>
  <c r="O169" i="56"/>
  <c r="O171" i="56" s="1"/>
  <c r="AA169" i="56"/>
  <c r="AA171" i="56" s="1"/>
  <c r="L42" i="56"/>
  <c r="X42" i="56"/>
  <c r="H84" i="56"/>
  <c r="H107" i="56" s="1"/>
  <c r="T84" i="56"/>
  <c r="T107" i="56" s="1"/>
  <c r="AF84" i="56"/>
  <c r="AF107" i="56" s="1"/>
  <c r="C137" i="56"/>
  <c r="E137" i="56" s="1"/>
  <c r="C143" i="56"/>
  <c r="E143" i="56" s="1"/>
  <c r="C149" i="56"/>
  <c r="E149" i="56" s="1"/>
  <c r="C155" i="56"/>
  <c r="E155" i="56" s="1"/>
  <c r="C161" i="56"/>
  <c r="E161" i="56" s="1"/>
  <c r="I84" i="56"/>
  <c r="I107" i="56" s="1"/>
  <c r="U84" i="56"/>
  <c r="U107" i="56" s="1"/>
  <c r="N42" i="56"/>
  <c r="J84" i="56"/>
  <c r="J107" i="56" s="1"/>
  <c r="V84" i="56"/>
  <c r="V107" i="56" s="1"/>
  <c r="C132" i="56"/>
  <c r="E132" i="56" s="1"/>
  <c r="E163" i="56" s="1"/>
  <c r="AF166" i="56" s="1"/>
  <c r="C138" i="56"/>
  <c r="E138" i="56" s="1"/>
  <c r="C144" i="56"/>
  <c r="E144" i="56" s="1"/>
  <c r="C150" i="56"/>
  <c r="E150" i="56" s="1"/>
  <c r="C156" i="56"/>
  <c r="E156" i="56" s="1"/>
  <c r="C162" i="56"/>
  <c r="E162" i="56" s="1"/>
  <c r="M119" i="56"/>
  <c r="Y119" i="56"/>
  <c r="D42" i="56"/>
  <c r="L84" i="56"/>
  <c r="L107" i="56" s="1"/>
  <c r="X84" i="56"/>
  <c r="X107" i="56" s="1"/>
  <c r="N84" i="56"/>
  <c r="N107" i="56" s="1"/>
  <c r="Z84" i="56"/>
  <c r="Z107" i="56" s="1"/>
  <c r="C140" i="56"/>
  <c r="E140" i="56" s="1"/>
  <c r="C146" i="56"/>
  <c r="E146" i="56" s="1"/>
  <c r="C152" i="56"/>
  <c r="E152" i="56" s="1"/>
  <c r="C158" i="56"/>
  <c r="E158" i="56" s="1"/>
  <c r="C135" i="56"/>
  <c r="E135" i="56" s="1"/>
  <c r="C141" i="56"/>
  <c r="E141" i="56" s="1"/>
  <c r="C147" i="56"/>
  <c r="E147" i="56" s="1"/>
  <c r="C153" i="56"/>
  <c r="E153" i="56" s="1"/>
  <c r="C17" i="55"/>
  <c r="P17" i="55" s="1"/>
  <c r="C33" i="55"/>
  <c r="P33" i="55" s="1"/>
  <c r="L42" i="55"/>
  <c r="N32" i="55"/>
  <c r="N42" i="55" s="1"/>
  <c r="F106" i="55"/>
  <c r="C106" i="55" s="1"/>
  <c r="P106" i="55" s="1"/>
  <c r="G32" i="55"/>
  <c r="I32" i="55" s="1"/>
  <c r="I42" i="55" s="1"/>
  <c r="E37" i="55"/>
  <c r="F37" i="55" s="1"/>
  <c r="F70" i="55"/>
  <c r="C70" i="55" s="1"/>
  <c r="P70" i="55" s="1"/>
  <c r="C9" i="55"/>
  <c r="P9" i="55" s="1"/>
  <c r="C133" i="55"/>
  <c r="F118" i="55"/>
  <c r="D131" i="55"/>
  <c r="M32" i="55"/>
  <c r="M42" i="55" s="1"/>
  <c r="O32" i="55"/>
  <c r="O42" i="55" s="1"/>
  <c r="F111" i="55"/>
  <c r="C111" i="55" s="1"/>
  <c r="P111" i="55" s="1"/>
  <c r="C17" i="54"/>
  <c r="P17" i="54" s="1"/>
  <c r="F42" i="54"/>
  <c r="C42" i="54" s="1"/>
  <c r="I70" i="54"/>
  <c r="L42" i="54"/>
  <c r="C62" i="54"/>
  <c r="P62" i="54" s="1"/>
  <c r="N42" i="54"/>
  <c r="C137" i="54"/>
  <c r="F106" i="54"/>
  <c r="C106" i="54" s="1"/>
  <c r="P106" i="54" s="1"/>
  <c r="C9" i="54"/>
  <c r="P9" i="54" s="1"/>
  <c r="F118" i="54"/>
  <c r="D131" i="54"/>
  <c r="M32" i="54"/>
  <c r="M42" i="54" s="1"/>
  <c r="F111" i="54"/>
  <c r="C111" i="54" s="1"/>
  <c r="P111" i="54" s="1"/>
  <c r="O32" i="54"/>
  <c r="O42" i="54" s="1"/>
  <c r="N32" i="53"/>
  <c r="N42" i="53" s="1"/>
  <c r="M42" i="53"/>
  <c r="C74" i="53"/>
  <c r="P74" i="53" s="1"/>
  <c r="C38" i="53"/>
  <c r="P38" i="53" s="1"/>
  <c r="C12" i="53"/>
  <c r="P12" i="53" s="1"/>
  <c r="C33" i="53"/>
  <c r="P33" i="53" s="1"/>
  <c r="K42" i="53"/>
  <c r="L32" i="53"/>
  <c r="L42" i="53" s="1"/>
  <c r="C57" i="53"/>
  <c r="P57" i="53" s="1"/>
  <c r="F111" i="53"/>
  <c r="C111" i="53" s="1"/>
  <c r="P111" i="53" s="1"/>
  <c r="F106" i="53"/>
  <c r="C106" i="53" s="1"/>
  <c r="P106" i="53" s="1"/>
  <c r="G32" i="53"/>
  <c r="I32" i="53" s="1"/>
  <c r="C32" i="53" s="1"/>
  <c r="E37" i="53"/>
  <c r="F37" i="53" s="1"/>
  <c r="F70" i="53"/>
  <c r="C70" i="53" s="1"/>
  <c r="P70" i="53" s="1"/>
  <c r="C9" i="53"/>
  <c r="P9" i="53" s="1"/>
  <c r="C73" i="53"/>
  <c r="P73" i="53" s="1"/>
  <c r="C115" i="53"/>
  <c r="P115" i="53" s="1"/>
  <c r="C133" i="53"/>
  <c r="H37" i="53"/>
  <c r="I37" i="53" s="1"/>
  <c r="F118" i="53"/>
  <c r="D131" i="53"/>
  <c r="O32" i="53"/>
  <c r="O42" i="53" s="1"/>
  <c r="C137" i="52"/>
  <c r="C111" i="52"/>
  <c r="P111" i="52" s="1"/>
  <c r="L32" i="52"/>
  <c r="L42" i="52" s="1"/>
  <c r="N42" i="52"/>
  <c r="C32" i="52"/>
  <c r="C76" i="52"/>
  <c r="P76" i="52" s="1"/>
  <c r="C17" i="52"/>
  <c r="P17" i="52" s="1"/>
  <c r="C38" i="52"/>
  <c r="P38" i="52" s="1"/>
  <c r="F106" i="52"/>
  <c r="C106" i="52" s="1"/>
  <c r="P106" i="52" s="1"/>
  <c r="E37" i="52"/>
  <c r="F37" i="52" s="1"/>
  <c r="C48" i="52"/>
  <c r="P48" i="52" s="1"/>
  <c r="F70" i="52"/>
  <c r="C70" i="52" s="1"/>
  <c r="C9" i="52"/>
  <c r="P9" i="52" s="1"/>
  <c r="G37" i="52"/>
  <c r="I37" i="52" s="1"/>
  <c r="I42" i="52" s="1"/>
  <c r="C73" i="52"/>
  <c r="P73" i="52" s="1"/>
  <c r="C133" i="52"/>
  <c r="F118" i="52"/>
  <c r="D131" i="52"/>
  <c r="O32" i="52"/>
  <c r="O42" i="52" s="1"/>
  <c r="K32" i="51"/>
  <c r="K42" i="51" s="1"/>
  <c r="L32" i="51"/>
  <c r="L42" i="51" s="1"/>
  <c r="C111" i="51"/>
  <c r="P111" i="51" s="1"/>
  <c r="M42" i="51"/>
  <c r="N32" i="51"/>
  <c r="N42" i="51" s="1"/>
  <c r="C76" i="51"/>
  <c r="P76" i="51" s="1"/>
  <c r="F106" i="51"/>
  <c r="C106" i="51" s="1"/>
  <c r="P106" i="51" s="1"/>
  <c r="E37" i="51"/>
  <c r="F37" i="51" s="1"/>
  <c r="C48" i="51"/>
  <c r="P48" i="51" s="1"/>
  <c r="F70" i="51"/>
  <c r="C70" i="51" s="1"/>
  <c r="P70" i="51" s="1"/>
  <c r="C9" i="51"/>
  <c r="P9" i="51" s="1"/>
  <c r="G37" i="51"/>
  <c r="I37" i="51" s="1"/>
  <c r="I42" i="51" s="1"/>
  <c r="C73" i="51"/>
  <c r="P73" i="51" s="1"/>
  <c r="C133" i="51"/>
  <c r="F118" i="51"/>
  <c r="D131" i="51"/>
  <c r="O32" i="51"/>
  <c r="O42" i="51" s="1"/>
  <c r="M42" i="50"/>
  <c r="C106" i="50"/>
  <c r="P106" i="50" s="1"/>
  <c r="F32" i="50"/>
  <c r="C32" i="50" s="1"/>
  <c r="C118" i="50"/>
  <c r="P118" i="50" s="1"/>
  <c r="K32" i="50"/>
  <c r="K42" i="50" s="1"/>
  <c r="C12" i="50"/>
  <c r="P12" i="50" s="1"/>
  <c r="I70" i="50"/>
  <c r="N32" i="50"/>
  <c r="N42" i="50" s="1"/>
  <c r="F111" i="50"/>
  <c r="C111" i="50" s="1"/>
  <c r="P111" i="50" s="1"/>
  <c r="C72" i="50"/>
  <c r="P72" i="50" s="1"/>
  <c r="C114" i="50"/>
  <c r="P114" i="50" s="1"/>
  <c r="E37" i="50"/>
  <c r="F37" i="50" s="1"/>
  <c r="F70" i="50"/>
  <c r="C9" i="50"/>
  <c r="P9" i="50" s="1"/>
  <c r="G37" i="50"/>
  <c r="I37" i="50" s="1"/>
  <c r="I42" i="50" s="1"/>
  <c r="C133" i="50"/>
  <c r="D131" i="50"/>
  <c r="L32" i="50"/>
  <c r="L42" i="50" s="1"/>
  <c r="O32" i="50"/>
  <c r="O42" i="50" s="1"/>
  <c r="F32" i="49"/>
  <c r="C32" i="49" s="1"/>
  <c r="C137" i="49"/>
  <c r="N42" i="49"/>
  <c r="I70" i="49"/>
  <c r="M42" i="49"/>
  <c r="M32" i="49"/>
  <c r="L32" i="49"/>
  <c r="L42" i="49" s="1"/>
  <c r="O42" i="49"/>
  <c r="F111" i="49"/>
  <c r="C111" i="49" s="1"/>
  <c r="P111" i="49" s="1"/>
  <c r="F106" i="49"/>
  <c r="C106" i="49" s="1"/>
  <c r="P106" i="49" s="1"/>
  <c r="E37" i="49"/>
  <c r="F37" i="49" s="1"/>
  <c r="C48" i="49"/>
  <c r="P48" i="49" s="1"/>
  <c r="F70" i="49"/>
  <c r="C70" i="49" s="1"/>
  <c r="P70" i="49" s="1"/>
  <c r="C9" i="49"/>
  <c r="P9" i="49" s="1"/>
  <c r="G37" i="49"/>
  <c r="I37" i="49" s="1"/>
  <c r="I42" i="49" s="1"/>
  <c r="C73" i="49"/>
  <c r="P73" i="49" s="1"/>
  <c r="C133" i="49"/>
  <c r="F118" i="49"/>
  <c r="D131" i="49"/>
  <c r="N42" i="48"/>
  <c r="C62" i="48"/>
  <c r="P62" i="48" s="1"/>
  <c r="F70" i="48"/>
  <c r="C17" i="48"/>
  <c r="P17" i="48" s="1"/>
  <c r="C24" i="48"/>
  <c r="P24" i="48" s="1"/>
  <c r="C38" i="48"/>
  <c r="P38" i="48" s="1"/>
  <c r="K42" i="48"/>
  <c r="C57" i="48"/>
  <c r="P57" i="48" s="1"/>
  <c r="C137" i="48"/>
  <c r="L32" i="48"/>
  <c r="L42" i="48" s="1"/>
  <c r="F111" i="48"/>
  <c r="C111" i="48" s="1"/>
  <c r="P111" i="48" s="1"/>
  <c r="F106" i="48"/>
  <c r="C106" i="48" s="1"/>
  <c r="P106" i="48" s="1"/>
  <c r="G32" i="48"/>
  <c r="I32" i="48" s="1"/>
  <c r="C32" i="48" s="1"/>
  <c r="E37" i="48"/>
  <c r="F37" i="48" s="1"/>
  <c r="I70" i="48"/>
  <c r="C133" i="48"/>
  <c r="H37" i="48"/>
  <c r="I37" i="48" s="1"/>
  <c r="F118" i="48"/>
  <c r="D131" i="48"/>
  <c r="C131" i="48" s="1"/>
  <c r="C84" i="47"/>
  <c r="P84" i="47" s="1"/>
  <c r="L32" i="47"/>
  <c r="L42" i="47" s="1"/>
  <c r="C131" i="47"/>
  <c r="K42" i="47"/>
  <c r="F106" i="47"/>
  <c r="C106" i="47" s="1"/>
  <c r="P106" i="47" s="1"/>
  <c r="G32" i="47"/>
  <c r="I32" i="47" s="1"/>
  <c r="E37" i="47"/>
  <c r="F37" i="47" s="1"/>
  <c r="C133" i="47"/>
  <c r="K32" i="47"/>
  <c r="F118" i="47"/>
  <c r="F70" i="47"/>
  <c r="C70" i="47" s="1"/>
  <c r="P70" i="47" s="1"/>
  <c r="I70" i="46"/>
  <c r="C57" i="46"/>
  <c r="P57" i="46" s="1"/>
  <c r="C76" i="46"/>
  <c r="P76" i="46" s="1"/>
  <c r="L42" i="46"/>
  <c r="C118" i="46"/>
  <c r="P118" i="46" s="1"/>
  <c r="M32" i="46"/>
  <c r="M42" i="46" s="1"/>
  <c r="F42" i="46"/>
  <c r="C42" i="46" s="1"/>
  <c r="C37" i="46"/>
  <c r="P37" i="46" s="1"/>
  <c r="N32" i="46"/>
  <c r="N42" i="46" s="1"/>
  <c r="O42" i="46"/>
  <c r="F106" i="46"/>
  <c r="C106" i="46" s="1"/>
  <c r="P106" i="46" s="1"/>
  <c r="I38" i="46"/>
  <c r="C38" i="46" s="1"/>
  <c r="P38" i="46" s="1"/>
  <c r="C48" i="46"/>
  <c r="P48" i="46" s="1"/>
  <c r="F70" i="46"/>
  <c r="F111" i="46"/>
  <c r="C111" i="46" s="1"/>
  <c r="P111" i="46" s="1"/>
  <c r="C9" i="46"/>
  <c r="P9" i="46" s="1"/>
  <c r="C73" i="46"/>
  <c r="P73" i="46" s="1"/>
  <c r="C115" i="46"/>
  <c r="P115" i="46" s="1"/>
  <c r="C133" i="46"/>
  <c r="F115" i="2"/>
  <c r="I115" i="2"/>
  <c r="F116" i="2"/>
  <c r="I116" i="2"/>
  <c r="F117" i="2"/>
  <c r="I117" i="2"/>
  <c r="F109" i="2"/>
  <c r="I109" i="2"/>
  <c r="F110" i="2"/>
  <c r="I110" i="2"/>
  <c r="F115" i="15"/>
  <c r="I115" i="15"/>
  <c r="F116" i="15"/>
  <c r="C116" i="15" s="1"/>
  <c r="P116" i="15" s="1"/>
  <c r="I116" i="15"/>
  <c r="F117" i="15"/>
  <c r="I117" i="15"/>
  <c r="F109" i="15"/>
  <c r="I109" i="15"/>
  <c r="F110" i="15"/>
  <c r="I110" i="15"/>
  <c r="F98" i="15"/>
  <c r="I98" i="15"/>
  <c r="F99" i="15"/>
  <c r="C99" i="15" s="1"/>
  <c r="P99" i="15" s="1"/>
  <c r="I99" i="15"/>
  <c r="F100" i="15"/>
  <c r="I100" i="15"/>
  <c r="F115" i="5"/>
  <c r="I115" i="5"/>
  <c r="C115" i="5" s="1"/>
  <c r="P115" i="5" s="1"/>
  <c r="F116" i="5"/>
  <c r="C116" i="5" s="1"/>
  <c r="P116" i="5" s="1"/>
  <c r="I116" i="5"/>
  <c r="F117" i="5"/>
  <c r="C117" i="5" s="1"/>
  <c r="P117" i="5" s="1"/>
  <c r="I117" i="5"/>
  <c r="F98" i="5"/>
  <c r="I98" i="5"/>
  <c r="C98" i="5" s="1"/>
  <c r="P98" i="5" s="1"/>
  <c r="F99" i="5"/>
  <c r="I99" i="5"/>
  <c r="F100" i="5"/>
  <c r="C100" i="5" s="1"/>
  <c r="P100" i="5" s="1"/>
  <c r="I100" i="5"/>
  <c r="F109" i="5"/>
  <c r="I109" i="5"/>
  <c r="F110" i="5"/>
  <c r="I110" i="5"/>
  <c r="F109" i="6"/>
  <c r="I109" i="6"/>
  <c r="F110" i="6"/>
  <c r="I110" i="6"/>
  <c r="F115" i="8"/>
  <c r="C115" i="8" s="1"/>
  <c r="P115" i="8" s="1"/>
  <c r="I115" i="8"/>
  <c r="F116" i="8"/>
  <c r="I116" i="8"/>
  <c r="F117" i="8"/>
  <c r="I117" i="8"/>
  <c r="C117" i="8" s="1"/>
  <c r="P117" i="8" s="1"/>
  <c r="F109" i="8"/>
  <c r="C109" i="8" s="1"/>
  <c r="P109" i="8" s="1"/>
  <c r="I109" i="8"/>
  <c r="F110" i="8"/>
  <c r="C110" i="8" s="1"/>
  <c r="P110" i="8" s="1"/>
  <c r="I110" i="8"/>
  <c r="F98" i="8"/>
  <c r="I98" i="8"/>
  <c r="C98" i="8" s="1"/>
  <c r="P98" i="8" s="1"/>
  <c r="F99" i="8"/>
  <c r="I99" i="8"/>
  <c r="F100" i="8"/>
  <c r="C100" i="8" s="1"/>
  <c r="P100" i="8" s="1"/>
  <c r="I100" i="8"/>
  <c r="F115" i="14"/>
  <c r="I115" i="14"/>
  <c r="F116" i="14"/>
  <c r="I116" i="14"/>
  <c r="F117" i="14"/>
  <c r="I117" i="14"/>
  <c r="F109" i="14"/>
  <c r="I109" i="14"/>
  <c r="F110" i="14"/>
  <c r="C110" i="14" s="1"/>
  <c r="P110" i="14" s="1"/>
  <c r="I110" i="14"/>
  <c r="F115" i="13"/>
  <c r="I115" i="13"/>
  <c r="F116" i="13"/>
  <c r="I116" i="13"/>
  <c r="C116" i="13" s="1"/>
  <c r="P116" i="13" s="1"/>
  <c r="F117" i="13"/>
  <c r="C117" i="13" s="1"/>
  <c r="P117" i="13" s="1"/>
  <c r="I117" i="13"/>
  <c r="F109" i="13"/>
  <c r="C109" i="13" s="1"/>
  <c r="P109" i="13" s="1"/>
  <c r="I109" i="13"/>
  <c r="F110" i="13"/>
  <c r="I110" i="13"/>
  <c r="C110" i="13" s="1"/>
  <c r="P110" i="13" s="1"/>
  <c r="F109" i="9"/>
  <c r="I109" i="9"/>
  <c r="F110" i="9"/>
  <c r="C110" i="9" s="1"/>
  <c r="P110" i="9" s="1"/>
  <c r="I110" i="9"/>
  <c r="F109" i="10"/>
  <c r="I109" i="10"/>
  <c r="F110" i="10"/>
  <c r="I110" i="10"/>
  <c r="F108" i="11"/>
  <c r="I108" i="11"/>
  <c r="F109" i="11"/>
  <c r="I109" i="11"/>
  <c r="F110" i="11"/>
  <c r="C110" i="11" s="1"/>
  <c r="P110" i="11" s="1"/>
  <c r="I110" i="11"/>
  <c r="F109" i="7"/>
  <c r="I109" i="7"/>
  <c r="F110" i="7"/>
  <c r="I110" i="7"/>
  <c r="C110" i="7" s="1"/>
  <c r="P110" i="7" s="1"/>
  <c r="F109" i="17"/>
  <c r="C109" i="17" s="1"/>
  <c r="P109" i="17" s="1"/>
  <c r="I109" i="17"/>
  <c r="F110" i="17"/>
  <c r="C110" i="17" s="1"/>
  <c r="P110" i="17" s="1"/>
  <c r="I110" i="17"/>
  <c r="F109" i="18"/>
  <c r="I109" i="18"/>
  <c r="C109" i="18" s="1"/>
  <c r="P109" i="18" s="1"/>
  <c r="F110" i="18"/>
  <c r="I110" i="18"/>
  <c r="F109" i="19"/>
  <c r="C109" i="19" s="1"/>
  <c r="P109" i="19" s="1"/>
  <c r="I109" i="19"/>
  <c r="F110" i="19"/>
  <c r="I110" i="19"/>
  <c r="F108" i="19"/>
  <c r="I108" i="19"/>
  <c r="K111" i="19"/>
  <c r="L111" i="19"/>
  <c r="M111" i="19"/>
  <c r="N111" i="19"/>
  <c r="O111" i="19"/>
  <c r="F109" i="20"/>
  <c r="I109" i="20"/>
  <c r="F110" i="20"/>
  <c r="I110" i="20"/>
  <c r="F109" i="21"/>
  <c r="I109" i="21"/>
  <c r="C109" i="21" s="1"/>
  <c r="P109" i="21" s="1"/>
  <c r="F110" i="21"/>
  <c r="C110" i="21" s="1"/>
  <c r="P110" i="21" s="1"/>
  <c r="I110" i="21"/>
  <c r="F115" i="23"/>
  <c r="I115" i="23"/>
  <c r="C115" i="23" s="1"/>
  <c r="P115" i="23" s="1"/>
  <c r="F116" i="23"/>
  <c r="I116" i="23"/>
  <c r="C116" i="23"/>
  <c r="P116" i="23" s="1"/>
  <c r="F117" i="23"/>
  <c r="C117" i="23" s="1"/>
  <c r="P117" i="23" s="1"/>
  <c r="I117" i="23"/>
  <c r="F109" i="23"/>
  <c r="I109" i="23"/>
  <c r="C109" i="23" s="1"/>
  <c r="P109" i="23" s="1"/>
  <c r="F110" i="23"/>
  <c r="I110" i="23"/>
  <c r="C110" i="23"/>
  <c r="P110" i="23" s="1"/>
  <c r="F98" i="23"/>
  <c r="C98" i="23" s="1"/>
  <c r="P98" i="23" s="1"/>
  <c r="I98" i="23"/>
  <c r="F99" i="23"/>
  <c r="I99" i="23"/>
  <c r="F100" i="23"/>
  <c r="C100" i="23" s="1"/>
  <c r="P100" i="23" s="1"/>
  <c r="I100" i="23"/>
  <c r="F109" i="22"/>
  <c r="I109" i="22"/>
  <c r="F110" i="22"/>
  <c r="I110" i="22"/>
  <c r="F108" i="22"/>
  <c r="I108" i="22"/>
  <c r="K111" i="22"/>
  <c r="L111" i="22"/>
  <c r="M111" i="22"/>
  <c r="N111" i="22"/>
  <c r="O111" i="22"/>
  <c r="F115" i="24"/>
  <c r="C115" i="24" s="1"/>
  <c r="P115" i="24" s="1"/>
  <c r="I115" i="24"/>
  <c r="F116" i="24"/>
  <c r="I116" i="24"/>
  <c r="F117" i="24"/>
  <c r="I117" i="24"/>
  <c r="C117" i="24"/>
  <c r="P117" i="24" s="1"/>
  <c r="F109" i="24"/>
  <c r="C109" i="24" s="1"/>
  <c r="P109" i="24" s="1"/>
  <c r="I109" i="24"/>
  <c r="F110" i="24"/>
  <c r="I110" i="24"/>
  <c r="F98" i="24"/>
  <c r="C98" i="24" s="1"/>
  <c r="P98" i="24" s="1"/>
  <c r="I98" i="24"/>
  <c r="F99" i="24"/>
  <c r="I99" i="24"/>
  <c r="F100" i="24"/>
  <c r="C100" i="24" s="1"/>
  <c r="P100" i="24" s="1"/>
  <c r="I100" i="24"/>
  <c r="F115" i="22"/>
  <c r="C115" i="22" s="1"/>
  <c r="P115" i="22" s="1"/>
  <c r="I115" i="22"/>
  <c r="F116" i="22"/>
  <c r="C116" i="22" s="1"/>
  <c r="P116" i="22" s="1"/>
  <c r="I116" i="22"/>
  <c r="F117" i="22"/>
  <c r="C117" i="22" s="1"/>
  <c r="P117" i="22" s="1"/>
  <c r="I117" i="22"/>
  <c r="F98" i="22"/>
  <c r="I98" i="22"/>
  <c r="C98" i="22"/>
  <c r="P98" i="22" s="1"/>
  <c r="F99" i="22"/>
  <c r="I99" i="22"/>
  <c r="F100" i="22"/>
  <c r="I100" i="22"/>
  <c r="F115" i="21"/>
  <c r="C115" i="21" s="1"/>
  <c r="P115" i="21" s="1"/>
  <c r="I115" i="21"/>
  <c r="F116" i="21"/>
  <c r="C116" i="21" s="1"/>
  <c r="P116" i="21" s="1"/>
  <c r="I116" i="21"/>
  <c r="F117" i="21"/>
  <c r="C117" i="21" s="1"/>
  <c r="P117" i="21" s="1"/>
  <c r="I117" i="21"/>
  <c r="F98" i="21"/>
  <c r="C98" i="21" s="1"/>
  <c r="P98" i="21" s="1"/>
  <c r="I98" i="21"/>
  <c r="F99" i="21"/>
  <c r="I99" i="21"/>
  <c r="F100" i="21"/>
  <c r="I100" i="21"/>
  <c r="F115" i="20"/>
  <c r="C115" i="20" s="1"/>
  <c r="P115" i="20" s="1"/>
  <c r="I115" i="20"/>
  <c r="F116" i="20"/>
  <c r="I116" i="20"/>
  <c r="F117" i="20"/>
  <c r="C117" i="20" s="1"/>
  <c r="P117" i="20" s="1"/>
  <c r="I117" i="20"/>
  <c r="F98" i="20"/>
  <c r="I98" i="20"/>
  <c r="C98" i="20" s="1"/>
  <c r="P98" i="20" s="1"/>
  <c r="F99" i="20"/>
  <c r="C99" i="20" s="1"/>
  <c r="P99" i="20" s="1"/>
  <c r="I99" i="20"/>
  <c r="F100" i="20"/>
  <c r="I100" i="20"/>
  <c r="F115" i="19"/>
  <c r="I115" i="19"/>
  <c r="C115" i="19"/>
  <c r="P115" i="19" s="1"/>
  <c r="F116" i="19"/>
  <c r="C116" i="19" s="1"/>
  <c r="P116" i="19" s="1"/>
  <c r="I116" i="19"/>
  <c r="F117" i="19"/>
  <c r="I117" i="19"/>
  <c r="F98" i="19"/>
  <c r="C98" i="19" s="1"/>
  <c r="P98" i="19" s="1"/>
  <c r="I98" i="19"/>
  <c r="F99" i="19"/>
  <c r="C99" i="19" s="1"/>
  <c r="P99" i="19" s="1"/>
  <c r="I99" i="19"/>
  <c r="F100" i="19"/>
  <c r="C100" i="19" s="1"/>
  <c r="P100" i="19" s="1"/>
  <c r="I100" i="19"/>
  <c r="F98" i="18"/>
  <c r="I98" i="18"/>
  <c r="F99" i="18"/>
  <c r="C99" i="18" s="1"/>
  <c r="P99" i="18" s="1"/>
  <c r="I99" i="18"/>
  <c r="F100" i="18"/>
  <c r="C100" i="18" s="1"/>
  <c r="P100" i="18" s="1"/>
  <c r="I100" i="18"/>
  <c r="F115" i="18"/>
  <c r="I115" i="18"/>
  <c r="C115" i="18"/>
  <c r="P115" i="18" s="1"/>
  <c r="F116" i="18"/>
  <c r="I116" i="18"/>
  <c r="F117" i="18"/>
  <c r="I117" i="18"/>
  <c r="F98" i="17"/>
  <c r="C98" i="17" s="1"/>
  <c r="P98" i="17" s="1"/>
  <c r="I98" i="17"/>
  <c r="F99" i="17"/>
  <c r="C99" i="17" s="1"/>
  <c r="P99" i="17" s="1"/>
  <c r="I99" i="17"/>
  <c r="F100" i="17"/>
  <c r="C100" i="17" s="1"/>
  <c r="P100" i="17" s="1"/>
  <c r="I100" i="17"/>
  <c r="F115" i="17"/>
  <c r="C115" i="17" s="1"/>
  <c r="P115" i="17" s="1"/>
  <c r="I115" i="17"/>
  <c r="F116" i="17"/>
  <c r="I116" i="17"/>
  <c r="F117" i="17"/>
  <c r="I117" i="17"/>
  <c r="F115" i="16"/>
  <c r="C115" i="16" s="1"/>
  <c r="P115" i="16" s="1"/>
  <c r="I115" i="16"/>
  <c r="F116" i="16"/>
  <c r="I116" i="16"/>
  <c r="F117" i="16"/>
  <c r="C117" i="16" s="1"/>
  <c r="P117" i="16" s="1"/>
  <c r="I117" i="16"/>
  <c r="F109" i="16"/>
  <c r="I109" i="16"/>
  <c r="C109" i="16"/>
  <c r="P109" i="16" s="1"/>
  <c r="F110" i="16"/>
  <c r="C110" i="16" s="1"/>
  <c r="P110" i="16" s="1"/>
  <c r="I110" i="16"/>
  <c r="F98" i="16"/>
  <c r="I98" i="16"/>
  <c r="F99" i="16"/>
  <c r="I99" i="16"/>
  <c r="C99" i="16"/>
  <c r="P99" i="16" s="1"/>
  <c r="F100" i="16"/>
  <c r="C100" i="16" s="1"/>
  <c r="P100" i="16" s="1"/>
  <c r="I100" i="16"/>
  <c r="F98" i="7"/>
  <c r="I98" i="7"/>
  <c r="F99" i="7"/>
  <c r="C99" i="7" s="1"/>
  <c r="P99" i="7" s="1"/>
  <c r="I99" i="7"/>
  <c r="F100" i="7"/>
  <c r="I100" i="7"/>
  <c r="F114" i="7"/>
  <c r="C114" i="7" s="1"/>
  <c r="P114" i="7" s="1"/>
  <c r="I114" i="7"/>
  <c r="F115" i="7"/>
  <c r="C115" i="7" s="1"/>
  <c r="P115" i="7" s="1"/>
  <c r="I115" i="7"/>
  <c r="F116" i="7"/>
  <c r="C116" i="7" s="1"/>
  <c r="P116" i="7" s="1"/>
  <c r="I116" i="7"/>
  <c r="F117" i="7"/>
  <c r="C117" i="7" s="1"/>
  <c r="P117" i="7" s="1"/>
  <c r="I117" i="7"/>
  <c r="F98" i="11"/>
  <c r="I98" i="11"/>
  <c r="C98" i="11"/>
  <c r="P98" i="11" s="1"/>
  <c r="F99" i="11"/>
  <c r="I99" i="11"/>
  <c r="F100" i="11"/>
  <c r="I100" i="11"/>
  <c r="F115" i="11"/>
  <c r="C115" i="11" s="1"/>
  <c r="P115" i="11" s="1"/>
  <c r="I115" i="11"/>
  <c r="F116" i="11"/>
  <c r="C116" i="11" s="1"/>
  <c r="P116" i="11" s="1"/>
  <c r="I116" i="11"/>
  <c r="F117" i="11"/>
  <c r="C117" i="11" s="1"/>
  <c r="P117" i="11" s="1"/>
  <c r="I117" i="11"/>
  <c r="F113" i="11"/>
  <c r="F114" i="11"/>
  <c r="I113" i="11"/>
  <c r="I114" i="11"/>
  <c r="K118" i="11"/>
  <c r="L118" i="11"/>
  <c r="M118" i="11"/>
  <c r="N118" i="11"/>
  <c r="O118" i="11"/>
  <c r="F98" i="10"/>
  <c r="I98" i="10"/>
  <c r="C98" i="10" s="1"/>
  <c r="P98" i="10" s="1"/>
  <c r="F99" i="10"/>
  <c r="I99" i="10"/>
  <c r="C99" i="10"/>
  <c r="P99" i="10" s="1"/>
  <c r="F100" i="10"/>
  <c r="C100" i="10" s="1"/>
  <c r="P100" i="10" s="1"/>
  <c r="I100" i="10"/>
  <c r="F115" i="10"/>
  <c r="I115" i="10"/>
  <c r="F116" i="10"/>
  <c r="C116" i="10" s="1"/>
  <c r="P116" i="10" s="1"/>
  <c r="I116" i="10"/>
  <c r="F117" i="10"/>
  <c r="I117" i="10"/>
  <c r="F113" i="10"/>
  <c r="F114" i="10"/>
  <c r="I113" i="10"/>
  <c r="I114" i="10"/>
  <c r="K118" i="10"/>
  <c r="L118" i="10"/>
  <c r="M118" i="10"/>
  <c r="N118" i="10"/>
  <c r="O118" i="10"/>
  <c r="F109" i="12"/>
  <c r="C109" i="12" s="1"/>
  <c r="P109" i="12" s="1"/>
  <c r="I109" i="12"/>
  <c r="F110" i="12"/>
  <c r="I110" i="12"/>
  <c r="C110" i="12" s="1"/>
  <c r="P110" i="12" s="1"/>
  <c r="F98" i="12"/>
  <c r="I98" i="12"/>
  <c r="F99" i="12"/>
  <c r="C99" i="12" s="1"/>
  <c r="P99" i="12" s="1"/>
  <c r="I99" i="12"/>
  <c r="F100" i="12"/>
  <c r="I100" i="12"/>
  <c r="F115" i="12"/>
  <c r="I115" i="12"/>
  <c r="F116" i="12"/>
  <c r="I116" i="12"/>
  <c r="F117" i="12"/>
  <c r="I117" i="12"/>
  <c r="F98" i="9"/>
  <c r="C98" i="9" s="1"/>
  <c r="P98" i="9" s="1"/>
  <c r="I98" i="9"/>
  <c r="F99" i="9"/>
  <c r="I99" i="9"/>
  <c r="F100" i="9"/>
  <c r="I100" i="9"/>
  <c r="C100" i="9" s="1"/>
  <c r="P100" i="9" s="1"/>
  <c r="F115" i="9"/>
  <c r="C115" i="9" s="1"/>
  <c r="P115" i="9" s="1"/>
  <c r="I115" i="9"/>
  <c r="F116" i="9"/>
  <c r="C116" i="9" s="1"/>
  <c r="P116" i="9" s="1"/>
  <c r="I116" i="9"/>
  <c r="F117" i="9"/>
  <c r="I117" i="9"/>
  <c r="C117" i="9" s="1"/>
  <c r="P117" i="9" s="1"/>
  <c r="F98" i="6"/>
  <c r="I98" i="6"/>
  <c r="F99" i="6"/>
  <c r="C99" i="6" s="1"/>
  <c r="P99" i="6" s="1"/>
  <c r="I99" i="6"/>
  <c r="F100" i="6"/>
  <c r="I100" i="6"/>
  <c r="F115" i="6"/>
  <c r="I115" i="6"/>
  <c r="F116" i="6"/>
  <c r="I116" i="6"/>
  <c r="F117" i="6"/>
  <c r="I117" i="6"/>
  <c r="F100" i="2"/>
  <c r="C100" i="2" s="1"/>
  <c r="P100" i="2" s="1"/>
  <c r="I100" i="2"/>
  <c r="F99" i="2"/>
  <c r="I99" i="2"/>
  <c r="F98" i="2"/>
  <c r="I98" i="2"/>
  <c r="D83" i="3"/>
  <c r="D118" i="3" s="1"/>
  <c r="D41" i="3"/>
  <c r="D83" i="26"/>
  <c r="D118" i="26" s="1"/>
  <c r="D41" i="26"/>
  <c r="D83" i="28"/>
  <c r="D41" i="28"/>
  <c r="D83" i="29"/>
  <c r="D41" i="29"/>
  <c r="D118" i="29" s="1"/>
  <c r="D83" i="30"/>
  <c r="D118" i="30" s="1"/>
  <c r="D41" i="30"/>
  <c r="D83" i="31"/>
  <c r="D118" i="31" s="1"/>
  <c r="D41" i="31"/>
  <c r="D83" i="32"/>
  <c r="D41" i="32"/>
  <c r="D83" i="27"/>
  <c r="D41" i="27"/>
  <c r="D118" i="27" s="1"/>
  <c r="D83" i="34"/>
  <c r="D118" i="34" s="1"/>
  <c r="D41" i="34"/>
  <c r="D83" i="33"/>
  <c r="D118" i="33" s="1"/>
  <c r="D41" i="33"/>
  <c r="D83" i="35"/>
  <c r="D41" i="35"/>
  <c r="D83" i="37"/>
  <c r="D41" i="37"/>
  <c r="D118" i="37" s="1"/>
  <c r="D83" i="38"/>
  <c r="D118" i="38" s="1"/>
  <c r="D41" i="38"/>
  <c r="D83" i="41"/>
  <c r="D118" i="41" s="1"/>
  <c r="D41" i="41"/>
  <c r="D83" i="40"/>
  <c r="D41" i="40"/>
  <c r="D83" i="39"/>
  <c r="D41" i="39"/>
  <c r="D118" i="39" s="1"/>
  <c r="D83" i="36"/>
  <c r="D118" i="36" s="1"/>
  <c r="D41" i="36"/>
  <c r="D83" i="43"/>
  <c r="D118" i="43" s="1"/>
  <c r="D41" i="43"/>
  <c r="D83" i="44"/>
  <c r="D41" i="44"/>
  <c r="D83" i="42"/>
  <c r="D41" i="42"/>
  <c r="D118" i="42" s="1"/>
  <c r="E83" i="3"/>
  <c r="E118" i="3" s="1"/>
  <c r="E41" i="3"/>
  <c r="E83" i="26"/>
  <c r="E118" i="26" s="1"/>
  <c r="E41" i="26"/>
  <c r="E83" i="28"/>
  <c r="E41" i="28"/>
  <c r="E83" i="29"/>
  <c r="E41" i="29"/>
  <c r="E118" i="29" s="1"/>
  <c r="E83" i="30"/>
  <c r="E118" i="30" s="1"/>
  <c r="E41" i="30"/>
  <c r="E83" i="31"/>
  <c r="E118" i="31" s="1"/>
  <c r="E41" i="31"/>
  <c r="E83" i="32"/>
  <c r="E41" i="32"/>
  <c r="E83" i="27"/>
  <c r="E41" i="27"/>
  <c r="E118" i="27" s="1"/>
  <c r="E83" i="34"/>
  <c r="E118" i="34" s="1"/>
  <c r="E41" i="34"/>
  <c r="E83" i="33"/>
  <c r="E118" i="33" s="1"/>
  <c r="E41" i="33"/>
  <c r="E83" i="35"/>
  <c r="E41" i="35"/>
  <c r="E83" i="37"/>
  <c r="E41" i="37"/>
  <c r="E118" i="37" s="1"/>
  <c r="E83" i="38"/>
  <c r="E118" i="38" s="1"/>
  <c r="E41" i="38"/>
  <c r="E83" i="41"/>
  <c r="E118" i="41" s="1"/>
  <c r="E41" i="41"/>
  <c r="E83" i="40"/>
  <c r="E41" i="40"/>
  <c r="E83" i="39"/>
  <c r="E41" i="39"/>
  <c r="E118" i="39" s="1"/>
  <c r="E83" i="36"/>
  <c r="E118" i="36" s="1"/>
  <c r="E41" i="36"/>
  <c r="E83" i="43"/>
  <c r="E118" i="43" s="1"/>
  <c r="E41" i="43"/>
  <c r="E83" i="44"/>
  <c r="E41" i="44"/>
  <c r="E83" i="42"/>
  <c r="E41" i="42"/>
  <c r="E118" i="42" s="1"/>
  <c r="F83" i="3"/>
  <c r="F118" i="3" s="1"/>
  <c r="F41" i="3"/>
  <c r="F83" i="26"/>
  <c r="F118" i="26" s="1"/>
  <c r="F41" i="26"/>
  <c r="F83" i="28"/>
  <c r="F41" i="28"/>
  <c r="F83" i="29"/>
  <c r="F41" i="29"/>
  <c r="F118" i="29" s="1"/>
  <c r="F83" i="30"/>
  <c r="F118" i="30" s="1"/>
  <c r="F41" i="30"/>
  <c r="F83" i="31"/>
  <c r="F118" i="31" s="1"/>
  <c r="F41" i="31"/>
  <c r="F83" i="32"/>
  <c r="F41" i="32"/>
  <c r="F83" i="27"/>
  <c r="F41" i="27"/>
  <c r="F118" i="27" s="1"/>
  <c r="F83" i="34"/>
  <c r="F118" i="34" s="1"/>
  <c r="F41" i="34"/>
  <c r="F83" i="33"/>
  <c r="F118" i="33" s="1"/>
  <c r="F41" i="33"/>
  <c r="F83" i="35"/>
  <c r="F41" i="35"/>
  <c r="F83" i="37"/>
  <c r="F41" i="37"/>
  <c r="F118" i="37" s="1"/>
  <c r="F83" i="38"/>
  <c r="F118" i="38" s="1"/>
  <c r="F41" i="38"/>
  <c r="F83" i="41"/>
  <c r="F118" i="41" s="1"/>
  <c r="F41" i="41"/>
  <c r="F83" i="40"/>
  <c r="F41" i="40"/>
  <c r="F83" i="39"/>
  <c r="F41" i="39"/>
  <c r="F118" i="39" s="1"/>
  <c r="F83" i="36"/>
  <c r="F118" i="36" s="1"/>
  <c r="F41" i="36"/>
  <c r="F83" i="43"/>
  <c r="F118" i="43" s="1"/>
  <c r="F41" i="43"/>
  <c r="F83" i="44"/>
  <c r="F41" i="44"/>
  <c r="F83" i="42"/>
  <c r="F41" i="42"/>
  <c r="F118" i="42" s="1"/>
  <c r="G83" i="3"/>
  <c r="G118" i="3" s="1"/>
  <c r="G41" i="3"/>
  <c r="G83" i="26"/>
  <c r="G118" i="26" s="1"/>
  <c r="G41" i="26"/>
  <c r="G83" i="28"/>
  <c r="G41" i="28"/>
  <c r="G83" i="29"/>
  <c r="G41" i="29"/>
  <c r="G118" i="29" s="1"/>
  <c r="G83" i="30"/>
  <c r="G118" i="30" s="1"/>
  <c r="G41" i="30"/>
  <c r="G83" i="31"/>
  <c r="G118" i="31" s="1"/>
  <c r="G41" i="31"/>
  <c r="G83" i="32"/>
  <c r="G41" i="32"/>
  <c r="G83" i="27"/>
  <c r="G41" i="27"/>
  <c r="G118" i="27" s="1"/>
  <c r="G83" i="34"/>
  <c r="G118" i="34" s="1"/>
  <c r="G41" i="34"/>
  <c r="G83" i="33"/>
  <c r="G118" i="33" s="1"/>
  <c r="G41" i="33"/>
  <c r="G83" i="35"/>
  <c r="G41" i="35"/>
  <c r="G83" i="37"/>
  <c r="G41" i="37"/>
  <c r="G118" i="37" s="1"/>
  <c r="G83" i="38"/>
  <c r="G118" i="38" s="1"/>
  <c r="G41" i="38"/>
  <c r="G83" i="41"/>
  <c r="G118" i="41" s="1"/>
  <c r="G41" i="41"/>
  <c r="G83" i="40"/>
  <c r="G41" i="40"/>
  <c r="G83" i="39"/>
  <c r="G41" i="39"/>
  <c r="G118" i="39" s="1"/>
  <c r="G83" i="36"/>
  <c r="G118" i="36" s="1"/>
  <c r="G41" i="36"/>
  <c r="G83" i="43"/>
  <c r="G118" i="43" s="1"/>
  <c r="G41" i="43"/>
  <c r="G83" i="44"/>
  <c r="G41" i="44"/>
  <c r="G83" i="42"/>
  <c r="G41" i="42"/>
  <c r="G118" i="42" s="1"/>
  <c r="H83" i="3"/>
  <c r="H118" i="3" s="1"/>
  <c r="H41" i="3"/>
  <c r="H83" i="26"/>
  <c r="H118" i="26" s="1"/>
  <c r="H41" i="26"/>
  <c r="H83" i="28"/>
  <c r="H41" i="28"/>
  <c r="H83" i="29"/>
  <c r="H41" i="29"/>
  <c r="H118" i="29" s="1"/>
  <c r="H83" i="30"/>
  <c r="H118" i="30" s="1"/>
  <c r="H41" i="30"/>
  <c r="H83" i="31"/>
  <c r="H118" i="31" s="1"/>
  <c r="H41" i="31"/>
  <c r="H83" i="32"/>
  <c r="H41" i="32"/>
  <c r="H83" i="27"/>
  <c r="H41" i="27"/>
  <c r="H118" i="27" s="1"/>
  <c r="H83" i="34"/>
  <c r="H118" i="34" s="1"/>
  <c r="H41" i="34"/>
  <c r="H83" i="33"/>
  <c r="H118" i="33" s="1"/>
  <c r="H41" i="33"/>
  <c r="H83" i="35"/>
  <c r="H41" i="35"/>
  <c r="H83" i="37"/>
  <c r="H41" i="37"/>
  <c r="H118" i="37" s="1"/>
  <c r="H83" i="38"/>
  <c r="H118" i="38" s="1"/>
  <c r="H41" i="38"/>
  <c r="H83" i="41"/>
  <c r="H118" i="41" s="1"/>
  <c r="H41" i="41"/>
  <c r="H83" i="40"/>
  <c r="H41" i="40"/>
  <c r="H83" i="39"/>
  <c r="H41" i="39"/>
  <c r="H118" i="39" s="1"/>
  <c r="H83" i="36"/>
  <c r="H118" i="36" s="1"/>
  <c r="H41" i="36"/>
  <c r="H83" i="43"/>
  <c r="H118" i="43" s="1"/>
  <c r="H41" i="43"/>
  <c r="H83" i="44"/>
  <c r="H41" i="44"/>
  <c r="H83" i="42"/>
  <c r="H41" i="42"/>
  <c r="H118" i="42" s="1"/>
  <c r="I83" i="3"/>
  <c r="I118" i="3" s="1"/>
  <c r="I41" i="3"/>
  <c r="I83" i="26"/>
  <c r="I118" i="26" s="1"/>
  <c r="I41" i="26"/>
  <c r="I83" i="28"/>
  <c r="I41" i="28"/>
  <c r="I83" i="29"/>
  <c r="I41" i="29"/>
  <c r="I118" i="29" s="1"/>
  <c r="I83" i="30"/>
  <c r="I118" i="30" s="1"/>
  <c r="I41" i="30"/>
  <c r="I83" i="31"/>
  <c r="I41" i="31"/>
  <c r="I83" i="32"/>
  <c r="I41" i="32"/>
  <c r="I83" i="27"/>
  <c r="I41" i="27"/>
  <c r="I118" i="27" s="1"/>
  <c r="I83" i="34"/>
  <c r="I118" i="34" s="1"/>
  <c r="I41" i="34"/>
  <c r="I83" i="33"/>
  <c r="I118" i="33" s="1"/>
  <c r="I41" i="33"/>
  <c r="I83" i="35"/>
  <c r="I41" i="35"/>
  <c r="I83" i="37"/>
  <c r="I41" i="37"/>
  <c r="I118" i="37" s="1"/>
  <c r="I83" i="38"/>
  <c r="I118" i="38" s="1"/>
  <c r="I41" i="38"/>
  <c r="I83" i="41"/>
  <c r="I118" i="41" s="1"/>
  <c r="I41" i="41"/>
  <c r="I83" i="40"/>
  <c r="I41" i="40"/>
  <c r="I83" i="39"/>
  <c r="I41" i="39"/>
  <c r="I118" i="39" s="1"/>
  <c r="I83" i="36"/>
  <c r="I118" i="36" s="1"/>
  <c r="I41" i="36"/>
  <c r="I83" i="43"/>
  <c r="I41" i="43"/>
  <c r="I83" i="44"/>
  <c r="I41" i="44"/>
  <c r="I83" i="42"/>
  <c r="I41" i="42"/>
  <c r="I118" i="42" s="1"/>
  <c r="J83" i="3"/>
  <c r="J118" i="3" s="1"/>
  <c r="J41" i="3"/>
  <c r="J83" i="26"/>
  <c r="J118" i="26" s="1"/>
  <c r="J41" i="26"/>
  <c r="J83" i="28"/>
  <c r="J41" i="28"/>
  <c r="J83" i="29"/>
  <c r="J41" i="29"/>
  <c r="J118" i="29" s="1"/>
  <c r="J83" i="30"/>
  <c r="J118" i="30" s="1"/>
  <c r="J41" i="30"/>
  <c r="J83" i="31"/>
  <c r="J118" i="31" s="1"/>
  <c r="J41" i="31"/>
  <c r="J83" i="32"/>
  <c r="J41" i="32"/>
  <c r="J83" i="27"/>
  <c r="J41" i="27"/>
  <c r="J118" i="27" s="1"/>
  <c r="J83" i="34"/>
  <c r="J118" i="34" s="1"/>
  <c r="J41" i="34"/>
  <c r="J83" i="33"/>
  <c r="J41" i="33"/>
  <c r="J83" i="35"/>
  <c r="J41" i="35"/>
  <c r="J83" i="37"/>
  <c r="J41" i="37"/>
  <c r="J118" i="37" s="1"/>
  <c r="J83" i="38"/>
  <c r="J118" i="38" s="1"/>
  <c r="J41" i="38"/>
  <c r="J83" i="41"/>
  <c r="J118" i="41" s="1"/>
  <c r="J41" i="41"/>
  <c r="J83" i="40"/>
  <c r="J41" i="40"/>
  <c r="J83" i="39"/>
  <c r="J41" i="39"/>
  <c r="J118" i="39" s="1"/>
  <c r="J83" i="36"/>
  <c r="J118" i="36" s="1"/>
  <c r="J41" i="36"/>
  <c r="J83" i="43"/>
  <c r="J118" i="43" s="1"/>
  <c r="J41" i="43"/>
  <c r="J83" i="44"/>
  <c r="J41" i="44"/>
  <c r="J83" i="42"/>
  <c r="J41" i="42"/>
  <c r="J118" i="42" s="1"/>
  <c r="K83" i="3"/>
  <c r="K118" i="3" s="1"/>
  <c r="K41" i="3"/>
  <c r="K83" i="26"/>
  <c r="K41" i="26"/>
  <c r="K83" i="28"/>
  <c r="K41" i="28"/>
  <c r="K83" i="29"/>
  <c r="K41" i="29"/>
  <c r="K118" i="29" s="1"/>
  <c r="K83" i="30"/>
  <c r="K118" i="30" s="1"/>
  <c r="K41" i="30"/>
  <c r="K83" i="31"/>
  <c r="K118" i="31" s="1"/>
  <c r="K41" i="31"/>
  <c r="K83" i="32"/>
  <c r="K41" i="32"/>
  <c r="K83" i="27"/>
  <c r="K41" i="27"/>
  <c r="K118" i="27" s="1"/>
  <c r="K83" i="34"/>
  <c r="K118" i="34" s="1"/>
  <c r="K41" i="34"/>
  <c r="K83" i="33"/>
  <c r="K118" i="33" s="1"/>
  <c r="K41" i="33"/>
  <c r="K83" i="35"/>
  <c r="K41" i="35"/>
  <c r="K83" i="37"/>
  <c r="K41" i="37"/>
  <c r="K118" i="37" s="1"/>
  <c r="K83" i="38"/>
  <c r="K118" i="38" s="1"/>
  <c r="K41" i="38"/>
  <c r="K83" i="41"/>
  <c r="K41" i="41"/>
  <c r="K118" i="41"/>
  <c r="K83" i="40"/>
  <c r="K118" i="40" s="1"/>
  <c r="K41" i="40"/>
  <c r="K83" i="39"/>
  <c r="K41" i="39"/>
  <c r="K118" i="39" s="1"/>
  <c r="K83" i="36"/>
  <c r="K118" i="36" s="1"/>
  <c r="K41" i="36"/>
  <c r="K83" i="43"/>
  <c r="K41" i="43"/>
  <c r="K118" i="43" s="1"/>
  <c r="K83" i="44"/>
  <c r="K118" i="44" s="1"/>
  <c r="K41" i="44"/>
  <c r="K83" i="42"/>
  <c r="K41" i="42"/>
  <c r="K118" i="42" s="1"/>
  <c r="L83" i="3"/>
  <c r="L118" i="3" s="1"/>
  <c r="L41" i="3"/>
  <c r="L83" i="26"/>
  <c r="L41" i="26"/>
  <c r="L118" i="26"/>
  <c r="L83" i="28"/>
  <c r="L41" i="28"/>
  <c r="L83" i="29"/>
  <c r="L41" i="29"/>
  <c r="L83" i="30"/>
  <c r="L118" i="30" s="1"/>
  <c r="L41" i="30"/>
  <c r="L83" i="31"/>
  <c r="L41" i="31"/>
  <c r="L118" i="31" s="1"/>
  <c r="L83" i="32"/>
  <c r="L41" i="32"/>
  <c r="L83" i="27"/>
  <c r="L41" i="27"/>
  <c r="L83" i="34"/>
  <c r="L118" i="34" s="1"/>
  <c r="L41" i="34"/>
  <c r="L83" i="33"/>
  <c r="L41" i="33"/>
  <c r="L83" i="35"/>
  <c r="L118" i="35" s="1"/>
  <c r="L41" i="35"/>
  <c r="L83" i="37"/>
  <c r="L41" i="37"/>
  <c r="L83" i="38"/>
  <c r="L41" i="38"/>
  <c r="L83" i="41"/>
  <c r="L41" i="41"/>
  <c r="L83" i="40"/>
  <c r="L118" i="40" s="1"/>
  <c r="L41" i="40"/>
  <c r="L83" i="39"/>
  <c r="L118" i="39" s="1"/>
  <c r="L41" i="39"/>
  <c r="L83" i="36"/>
  <c r="L118" i="36" s="1"/>
  <c r="L41" i="36"/>
  <c r="L83" i="43"/>
  <c r="L41" i="43"/>
  <c r="L83" i="44"/>
  <c r="L118" i="44" s="1"/>
  <c r="L41" i="44"/>
  <c r="L83" i="42"/>
  <c r="L118" i="42" s="1"/>
  <c r="L41" i="42"/>
  <c r="M83" i="3"/>
  <c r="M118" i="3" s="1"/>
  <c r="M41" i="3"/>
  <c r="M83" i="26"/>
  <c r="M41" i="26"/>
  <c r="M83" i="28"/>
  <c r="M41" i="28"/>
  <c r="M83" i="29"/>
  <c r="M41" i="29"/>
  <c r="M118" i="29" s="1"/>
  <c r="M83" i="30"/>
  <c r="M41" i="30"/>
  <c r="M83" i="31"/>
  <c r="M41" i="31"/>
  <c r="M83" i="32"/>
  <c r="M118" i="32" s="1"/>
  <c r="M41" i="32"/>
  <c r="M83" i="27"/>
  <c r="M118" i="27" s="1"/>
  <c r="M41" i="27"/>
  <c r="M83" i="34"/>
  <c r="M41" i="34"/>
  <c r="M83" i="33"/>
  <c r="M118" i="33" s="1"/>
  <c r="M41" i="33"/>
  <c r="M83" i="35"/>
  <c r="M41" i="35"/>
  <c r="M83" i="37"/>
  <c r="M41" i="37"/>
  <c r="M118" i="37"/>
  <c r="M83" i="38"/>
  <c r="M118" i="38" s="1"/>
  <c r="M41" i="38"/>
  <c r="M83" i="41"/>
  <c r="M41" i="41"/>
  <c r="M118" i="41"/>
  <c r="M83" i="40"/>
  <c r="M118" i="40" s="1"/>
  <c r="M41" i="40"/>
  <c r="M83" i="39"/>
  <c r="M118" i="39" s="1"/>
  <c r="M41" i="39"/>
  <c r="M83" i="36"/>
  <c r="M118" i="36" s="1"/>
  <c r="M41" i="36"/>
  <c r="M83" i="43"/>
  <c r="M41" i="43"/>
  <c r="M83" i="44"/>
  <c r="M41" i="44"/>
  <c r="M83" i="42"/>
  <c r="M118" i="42" s="1"/>
  <c r="M41" i="42"/>
  <c r="N83" i="3"/>
  <c r="N41" i="3"/>
  <c r="N83" i="26"/>
  <c r="N118" i="26" s="1"/>
  <c r="N41" i="26"/>
  <c r="N83" i="28"/>
  <c r="N41" i="28"/>
  <c r="N83" i="29"/>
  <c r="N118" i="29" s="1"/>
  <c r="N41" i="29"/>
  <c r="N83" i="30"/>
  <c r="N118" i="30" s="1"/>
  <c r="N41" i="30"/>
  <c r="N83" i="31"/>
  <c r="N41" i="31"/>
  <c r="N118" i="31" s="1"/>
  <c r="N83" i="32"/>
  <c r="N41" i="32"/>
  <c r="N83" i="27"/>
  <c r="N41" i="27"/>
  <c r="N118" i="27"/>
  <c r="N83" i="34"/>
  <c r="N41" i="34"/>
  <c r="N83" i="33"/>
  <c r="N41" i="33"/>
  <c r="N118" i="33" s="1"/>
  <c r="N83" i="35"/>
  <c r="N118" i="35" s="1"/>
  <c r="N41" i="35"/>
  <c r="N83" i="37"/>
  <c r="N41" i="37"/>
  <c r="N118" i="37" s="1"/>
  <c r="N83" i="38"/>
  <c r="N41" i="38"/>
  <c r="N83" i="41"/>
  <c r="N41" i="41"/>
  <c r="N83" i="40"/>
  <c r="N118" i="40" s="1"/>
  <c r="N41" i="40"/>
  <c r="N83" i="39"/>
  <c r="N118" i="39" s="1"/>
  <c r="N41" i="39"/>
  <c r="N83" i="36"/>
  <c r="N41" i="36"/>
  <c r="N83" i="43"/>
  <c r="N41" i="43"/>
  <c r="N83" i="44"/>
  <c r="N118" i="44" s="1"/>
  <c r="N41" i="44"/>
  <c r="N83" i="42"/>
  <c r="N41" i="42"/>
  <c r="N118" i="42" s="1"/>
  <c r="O83" i="3"/>
  <c r="O41" i="3"/>
  <c r="O83" i="26"/>
  <c r="O41" i="26"/>
  <c r="O118" i="26" s="1"/>
  <c r="O83" i="28"/>
  <c r="O41" i="28"/>
  <c r="O83" i="29"/>
  <c r="O118" i="29" s="1"/>
  <c r="O41" i="29"/>
  <c r="O83" i="30"/>
  <c r="O41" i="30"/>
  <c r="O83" i="31"/>
  <c r="O118" i="31" s="1"/>
  <c r="O41" i="31"/>
  <c r="O83" i="32"/>
  <c r="O41" i="32"/>
  <c r="O83" i="27"/>
  <c r="O41" i="27"/>
  <c r="O118" i="27"/>
  <c r="O83" i="34"/>
  <c r="O41" i="34"/>
  <c r="O83" i="33"/>
  <c r="O41" i="33"/>
  <c r="O83" i="35"/>
  <c r="O118" i="35" s="1"/>
  <c r="O41" i="35"/>
  <c r="O83" i="37"/>
  <c r="O41" i="37"/>
  <c r="O83" i="38"/>
  <c r="O41" i="38"/>
  <c r="O83" i="41"/>
  <c r="O41" i="41"/>
  <c r="O118" i="41" s="1"/>
  <c r="O83" i="40"/>
  <c r="O118" i="40" s="1"/>
  <c r="O41" i="40"/>
  <c r="O83" i="39"/>
  <c r="O41" i="39"/>
  <c r="O118" i="39"/>
  <c r="O83" i="36"/>
  <c r="O41" i="36"/>
  <c r="O83" i="43"/>
  <c r="O118" i="43" s="1"/>
  <c r="O41" i="43"/>
  <c r="O83" i="44"/>
  <c r="O118" i="44" s="1"/>
  <c r="O41" i="44"/>
  <c r="O83" i="42"/>
  <c r="O41" i="42"/>
  <c r="O118" i="42" s="1"/>
  <c r="P83" i="3"/>
  <c r="P41" i="3"/>
  <c r="P83" i="26"/>
  <c r="P118" i="26" s="1"/>
  <c r="P41" i="26"/>
  <c r="P83" i="28"/>
  <c r="P41" i="28"/>
  <c r="P83" i="29"/>
  <c r="P41" i="29"/>
  <c r="P118" i="29"/>
  <c r="P83" i="30"/>
  <c r="P41" i="30"/>
  <c r="P83" i="31"/>
  <c r="P41" i="31"/>
  <c r="P83" i="32"/>
  <c r="P41" i="32"/>
  <c r="P83" i="27"/>
  <c r="P41" i="27"/>
  <c r="P118" i="27" s="1"/>
  <c r="P83" i="34"/>
  <c r="P41" i="34"/>
  <c r="P83" i="33"/>
  <c r="P41" i="33"/>
  <c r="P83" i="35"/>
  <c r="P118" i="35" s="1"/>
  <c r="P41" i="35"/>
  <c r="P83" i="37"/>
  <c r="P118" i="37" s="1"/>
  <c r="P41" i="37"/>
  <c r="P83" i="38"/>
  <c r="P41" i="38"/>
  <c r="P83" i="41"/>
  <c r="P41" i="41"/>
  <c r="P83" i="40"/>
  <c r="P41" i="40"/>
  <c r="P83" i="39"/>
  <c r="P118" i="39" s="1"/>
  <c r="P41" i="39"/>
  <c r="P83" i="36"/>
  <c r="P41" i="36"/>
  <c r="P83" i="43"/>
  <c r="P41" i="43"/>
  <c r="P83" i="44"/>
  <c r="P118" i="44" s="1"/>
  <c r="P41" i="44"/>
  <c r="P83" i="42"/>
  <c r="P118" i="42" s="1"/>
  <c r="P41" i="42"/>
  <c r="Q83" i="3"/>
  <c r="Q41" i="3"/>
  <c r="Q83" i="26"/>
  <c r="Q41" i="26"/>
  <c r="Q83" i="28"/>
  <c r="Q118" i="28" s="1"/>
  <c r="Q41" i="28"/>
  <c r="Q83" i="29"/>
  <c r="Q41" i="29"/>
  <c r="Q118" i="29"/>
  <c r="Q83" i="30"/>
  <c r="Q41" i="30"/>
  <c r="Q83" i="31"/>
  <c r="Q41" i="31"/>
  <c r="Q118" i="31" s="1"/>
  <c r="Q83" i="32"/>
  <c r="Q118" i="32" s="1"/>
  <c r="Q41" i="32"/>
  <c r="Q83" i="27"/>
  <c r="Q41" i="27"/>
  <c r="Q83" i="34"/>
  <c r="Q41" i="34"/>
  <c r="Q83" i="33"/>
  <c r="Q41" i="33"/>
  <c r="Q83" i="35"/>
  <c r="Q41" i="35"/>
  <c r="Q83" i="37"/>
  <c r="Q41" i="37"/>
  <c r="Q83" i="38"/>
  <c r="Q41" i="38"/>
  <c r="Q83" i="41"/>
  <c r="Q118" i="41" s="1"/>
  <c r="Q41" i="41"/>
  <c r="Q83" i="40"/>
  <c r="Q41" i="40"/>
  <c r="Q83" i="39"/>
  <c r="Q41" i="39"/>
  <c r="Q118" i="39"/>
  <c r="Q83" i="36"/>
  <c r="Q41" i="36"/>
  <c r="Q83" i="43"/>
  <c r="Q41" i="43"/>
  <c r="Q83" i="44"/>
  <c r="Q41" i="44"/>
  <c r="Q83" i="42"/>
  <c r="Q41" i="42"/>
  <c r="Q118" i="42" s="1"/>
  <c r="R83" i="3"/>
  <c r="R41" i="3"/>
  <c r="R83" i="26"/>
  <c r="R41" i="26"/>
  <c r="R118" i="26" s="1"/>
  <c r="R83" i="28"/>
  <c r="R118" i="28" s="1"/>
  <c r="R41" i="28"/>
  <c r="R83" i="29"/>
  <c r="R118" i="29" s="1"/>
  <c r="R41" i="29"/>
  <c r="R83" i="30"/>
  <c r="R41" i="30"/>
  <c r="R83" i="31"/>
  <c r="R41" i="31"/>
  <c r="R83" i="32"/>
  <c r="R118" i="32" s="1"/>
  <c r="R41" i="32"/>
  <c r="R83" i="27"/>
  <c r="R41" i="27"/>
  <c r="R118" i="27"/>
  <c r="R83" i="34"/>
  <c r="R41" i="34"/>
  <c r="R83" i="33"/>
  <c r="R41" i="33"/>
  <c r="R83" i="35"/>
  <c r="R118" i="35" s="1"/>
  <c r="R41" i="35"/>
  <c r="R83" i="37"/>
  <c r="R41" i="37"/>
  <c r="R83" i="38"/>
  <c r="R41" i="38"/>
  <c r="R83" i="41"/>
  <c r="R41" i="41"/>
  <c r="R83" i="40"/>
  <c r="R41" i="40"/>
  <c r="R83" i="39"/>
  <c r="R41" i="39"/>
  <c r="R83" i="36"/>
  <c r="R41" i="36"/>
  <c r="R83" i="43"/>
  <c r="R41" i="43"/>
  <c r="R83" i="44"/>
  <c r="R118" i="44" s="1"/>
  <c r="R41" i="44"/>
  <c r="R83" i="42"/>
  <c r="R41" i="42"/>
  <c r="R118" i="42"/>
  <c r="S83" i="3"/>
  <c r="S41" i="3"/>
  <c r="S83" i="26"/>
  <c r="S41" i="26"/>
  <c r="S118" i="26" s="1"/>
  <c r="S83" i="28"/>
  <c r="S118" i="28" s="1"/>
  <c r="S41" i="28"/>
  <c r="S83" i="29"/>
  <c r="S41" i="29"/>
  <c r="S118" i="29" s="1"/>
  <c r="S83" i="30"/>
  <c r="S41" i="30"/>
  <c r="S83" i="31"/>
  <c r="S41" i="31"/>
  <c r="S83" i="32"/>
  <c r="S118" i="32" s="1"/>
  <c r="S41" i="32"/>
  <c r="S83" i="27"/>
  <c r="S118" i="27" s="1"/>
  <c r="S41" i="27"/>
  <c r="S83" i="34"/>
  <c r="S41" i="34"/>
  <c r="S83" i="33"/>
  <c r="S118" i="33" s="1"/>
  <c r="S41" i="33"/>
  <c r="S83" i="35"/>
  <c r="S118" i="35" s="1"/>
  <c r="S41" i="35"/>
  <c r="S83" i="37"/>
  <c r="S118" i="37" s="1"/>
  <c r="S41" i="37"/>
  <c r="S83" i="38"/>
  <c r="S41" i="38"/>
  <c r="S83" i="41"/>
  <c r="S118" i="41" s="1"/>
  <c r="S41" i="41"/>
  <c r="S83" i="40"/>
  <c r="S41" i="40"/>
  <c r="S83" i="39"/>
  <c r="S41" i="39"/>
  <c r="S83" i="36"/>
  <c r="S41" i="36"/>
  <c r="S83" i="43"/>
  <c r="S41" i="43"/>
  <c r="S83" i="44"/>
  <c r="S41" i="44"/>
  <c r="S83" i="42"/>
  <c r="S41" i="42"/>
  <c r="S118" i="42" s="1"/>
  <c r="T83" i="3"/>
  <c r="T41" i="3"/>
  <c r="T83" i="26"/>
  <c r="T41" i="26"/>
  <c r="T83" i="28"/>
  <c r="T118" i="28" s="1"/>
  <c r="T41" i="28"/>
  <c r="T83" i="29"/>
  <c r="T41" i="29"/>
  <c r="T118" i="29"/>
  <c r="T83" i="30"/>
  <c r="T41" i="30"/>
  <c r="T83" i="31"/>
  <c r="T41" i="31"/>
  <c r="T118" i="31" s="1"/>
  <c r="T83" i="32"/>
  <c r="T41" i="32"/>
  <c r="T83" i="27"/>
  <c r="T41" i="27"/>
  <c r="T118" i="27"/>
  <c r="T83" i="34"/>
  <c r="T41" i="34"/>
  <c r="T83" i="33"/>
  <c r="T41" i="33"/>
  <c r="T83" i="35"/>
  <c r="T118" i="35" s="1"/>
  <c r="T41" i="35"/>
  <c r="T83" i="37"/>
  <c r="T41" i="37"/>
  <c r="T83" i="38"/>
  <c r="T41" i="38"/>
  <c r="T83" i="41"/>
  <c r="T118" i="41" s="1"/>
  <c r="T41" i="41"/>
  <c r="T83" i="40"/>
  <c r="T118" i="40" s="1"/>
  <c r="T41" i="40"/>
  <c r="T83" i="39"/>
  <c r="T41" i="39"/>
  <c r="T83" i="36"/>
  <c r="T41" i="36"/>
  <c r="T83" i="43"/>
  <c r="T41" i="43"/>
  <c r="T118" i="43" s="1"/>
  <c r="T83" i="44"/>
  <c r="T41" i="44"/>
  <c r="T83" i="42"/>
  <c r="T41" i="42"/>
  <c r="U83" i="3"/>
  <c r="U41" i="3"/>
  <c r="U83" i="26"/>
  <c r="U41" i="26"/>
  <c r="U83" i="28"/>
  <c r="U41" i="28"/>
  <c r="U83" i="29"/>
  <c r="U41" i="29"/>
  <c r="U83" i="30"/>
  <c r="U41" i="30"/>
  <c r="U83" i="31"/>
  <c r="U118" i="31" s="1"/>
  <c r="U41" i="31"/>
  <c r="U83" i="32"/>
  <c r="U41" i="32"/>
  <c r="U118" i="32"/>
  <c r="U83" i="27"/>
  <c r="U41" i="27"/>
  <c r="U118" i="27"/>
  <c r="U83" i="34"/>
  <c r="U41" i="34"/>
  <c r="U83" i="33"/>
  <c r="U41" i="33"/>
  <c r="U83" i="35"/>
  <c r="U118" i="35" s="1"/>
  <c r="U41" i="35"/>
  <c r="U83" i="37"/>
  <c r="U41" i="37"/>
  <c r="U83" i="38"/>
  <c r="U118" i="38" s="1"/>
  <c r="U41" i="38"/>
  <c r="U83" i="41"/>
  <c r="U118" i="41" s="1"/>
  <c r="U41" i="41"/>
  <c r="U83" i="40"/>
  <c r="U41" i="40"/>
  <c r="U118" i="40" s="1"/>
  <c r="U83" i="39"/>
  <c r="U118" i="39" s="1"/>
  <c r="U41" i="39"/>
  <c r="U83" i="36"/>
  <c r="U41" i="36"/>
  <c r="U83" i="43"/>
  <c r="U41" i="43"/>
  <c r="U83" i="44"/>
  <c r="U41" i="44"/>
  <c r="U83" i="42"/>
  <c r="U41" i="42"/>
  <c r="U118" i="42"/>
  <c r="V83" i="3"/>
  <c r="V118" i="3" s="1"/>
  <c r="V41" i="3"/>
  <c r="V83" i="26"/>
  <c r="V41" i="26"/>
  <c r="V83" i="28"/>
  <c r="V118" i="28" s="1"/>
  <c r="V41" i="28"/>
  <c r="V83" i="29"/>
  <c r="V41" i="29"/>
  <c r="V118" i="29"/>
  <c r="V83" i="30"/>
  <c r="V41" i="30"/>
  <c r="V83" i="31"/>
  <c r="V41" i="31"/>
  <c r="V118" i="31" s="1"/>
  <c r="V83" i="32"/>
  <c r="V41" i="32"/>
  <c r="V118" i="32"/>
  <c r="V83" i="27"/>
  <c r="V41" i="27"/>
  <c r="V83" i="34"/>
  <c r="V41" i="34"/>
  <c r="V83" i="33"/>
  <c r="V118" i="33" s="1"/>
  <c r="V41" i="33"/>
  <c r="V83" i="35"/>
  <c r="V41" i="35"/>
  <c r="V118" i="35" s="1"/>
  <c r="V83" i="37"/>
  <c r="V118" i="37" s="1"/>
  <c r="V41" i="37"/>
  <c r="V83" i="38"/>
  <c r="V41" i="38"/>
  <c r="V83" i="41"/>
  <c r="V41" i="41"/>
  <c r="V118" i="41"/>
  <c r="V83" i="40"/>
  <c r="V41" i="40"/>
  <c r="V83" i="39"/>
  <c r="V41" i="39"/>
  <c r="V83" i="36"/>
  <c r="V41" i="36"/>
  <c r="V118" i="36"/>
  <c r="V83" i="43"/>
  <c r="V118" i="43" s="1"/>
  <c r="V41" i="43"/>
  <c r="V83" i="44"/>
  <c r="V41" i="44"/>
  <c r="V118" i="44" s="1"/>
  <c r="V83" i="42"/>
  <c r="V118" i="42" s="1"/>
  <c r="V41" i="42"/>
  <c r="W83" i="3"/>
  <c r="W41" i="3"/>
  <c r="W83" i="26"/>
  <c r="W41" i="26"/>
  <c r="W118" i="26"/>
  <c r="W83" i="28"/>
  <c r="W41" i="28"/>
  <c r="W83" i="29"/>
  <c r="W41" i="29"/>
  <c r="W83" i="30"/>
  <c r="W41" i="30"/>
  <c r="W118" i="30"/>
  <c r="W83" i="31"/>
  <c r="W118" i="31" s="1"/>
  <c r="W41" i="31"/>
  <c r="W83" i="32"/>
  <c r="W41" i="32"/>
  <c r="W118" i="32" s="1"/>
  <c r="W83" i="27"/>
  <c r="W118" i="27" s="1"/>
  <c r="W41" i="27"/>
  <c r="W83" i="34"/>
  <c r="W118" i="34" s="1"/>
  <c r="W41" i="34"/>
  <c r="W83" i="33"/>
  <c r="W41" i="33"/>
  <c r="W118" i="33"/>
  <c r="W83" i="35"/>
  <c r="W41" i="35"/>
  <c r="W83" i="37"/>
  <c r="W41" i="37"/>
  <c r="W83" i="38"/>
  <c r="W41" i="38"/>
  <c r="W118" i="38"/>
  <c r="W83" i="41"/>
  <c r="W118" i="41" s="1"/>
  <c r="W41" i="41"/>
  <c r="W83" i="40"/>
  <c r="W41" i="40"/>
  <c r="W118" i="40" s="1"/>
  <c r="W83" i="39"/>
  <c r="W118" i="39" s="1"/>
  <c r="W41" i="39"/>
  <c r="W83" i="36"/>
  <c r="W118" i="36" s="1"/>
  <c r="W41" i="36"/>
  <c r="W83" i="43"/>
  <c r="W41" i="43"/>
  <c r="W118" i="43"/>
  <c r="W83" i="44"/>
  <c r="W41" i="44"/>
  <c r="W83" i="42"/>
  <c r="W41" i="42"/>
  <c r="X83" i="3"/>
  <c r="X41" i="3"/>
  <c r="X118" i="3"/>
  <c r="X83" i="26"/>
  <c r="X118" i="26" s="1"/>
  <c r="X41" i="26"/>
  <c r="X83" i="28"/>
  <c r="X41" i="28"/>
  <c r="X118" i="28" s="1"/>
  <c r="X83" i="29"/>
  <c r="X118" i="29" s="1"/>
  <c r="X41" i="29"/>
  <c r="X83" i="30"/>
  <c r="X118" i="30" s="1"/>
  <c r="X41" i="30"/>
  <c r="X83" i="31"/>
  <c r="X41" i="31"/>
  <c r="X118" i="31"/>
  <c r="X83" i="32"/>
  <c r="X41" i="32"/>
  <c r="X83" i="27"/>
  <c r="X41" i="27"/>
  <c r="X83" i="34"/>
  <c r="X41" i="34"/>
  <c r="X118" i="34"/>
  <c r="X83" i="33"/>
  <c r="X118" i="33" s="1"/>
  <c r="X41" i="33"/>
  <c r="X83" i="35"/>
  <c r="X41" i="35"/>
  <c r="X118" i="35" s="1"/>
  <c r="X83" i="37"/>
  <c r="X118" i="37" s="1"/>
  <c r="X41" i="37"/>
  <c r="X83" i="38"/>
  <c r="X41" i="38"/>
  <c r="X83" i="41"/>
  <c r="X41" i="41"/>
  <c r="X118" i="41"/>
  <c r="X83" i="40"/>
  <c r="X41" i="40"/>
  <c r="X83" i="39"/>
  <c r="X41" i="39"/>
  <c r="X83" i="36"/>
  <c r="X41" i="36"/>
  <c r="X118" i="36"/>
  <c r="X83" i="43"/>
  <c r="X118" i="43" s="1"/>
  <c r="X41" i="43"/>
  <c r="X83" i="44"/>
  <c r="X41" i="44"/>
  <c r="X118" i="44" s="1"/>
  <c r="X83" i="42"/>
  <c r="X118" i="42" s="1"/>
  <c r="X41" i="42"/>
  <c r="Y83" i="3"/>
  <c r="Y118" i="3" s="1"/>
  <c r="Y41" i="3"/>
  <c r="Y83" i="26"/>
  <c r="Y41" i="26"/>
  <c r="Y118" i="26"/>
  <c r="Y83" i="28"/>
  <c r="Y41" i="28"/>
  <c r="Y83" i="29"/>
  <c r="Y41" i="29"/>
  <c r="Y83" i="30"/>
  <c r="Y41" i="30"/>
  <c r="Y118" i="30"/>
  <c r="Y83" i="31"/>
  <c r="Y118" i="31" s="1"/>
  <c r="Y41" i="31"/>
  <c r="Y83" i="32"/>
  <c r="Y41" i="32"/>
  <c r="Y118" i="32" s="1"/>
  <c r="Y83" i="27"/>
  <c r="Y118" i="27" s="1"/>
  <c r="Y41" i="27"/>
  <c r="Y83" i="34"/>
  <c r="Y118" i="34" s="1"/>
  <c r="Y41" i="34"/>
  <c r="Y83" i="33"/>
  <c r="Y41" i="33"/>
  <c r="Y118" i="33"/>
  <c r="Y83" i="35"/>
  <c r="Y41" i="35"/>
  <c r="Y83" i="37"/>
  <c r="Y41" i="37"/>
  <c r="Y83" i="38"/>
  <c r="Y41" i="38"/>
  <c r="Y118" i="38"/>
  <c r="Y83" i="41"/>
  <c r="Y118" i="41" s="1"/>
  <c r="Y41" i="41"/>
  <c r="Y83" i="40"/>
  <c r="Y41" i="40"/>
  <c r="Y118" i="40" s="1"/>
  <c r="Y83" i="39"/>
  <c r="Y118" i="39" s="1"/>
  <c r="Y41" i="39"/>
  <c r="Y83" i="36"/>
  <c r="Y41" i="36"/>
  <c r="Y83" i="43"/>
  <c r="Y41" i="43"/>
  <c r="Y118" i="43"/>
  <c r="Y83" i="44"/>
  <c r="Y41" i="44"/>
  <c r="Y83" i="42"/>
  <c r="Y41" i="42"/>
  <c r="Z83" i="3"/>
  <c r="Z41" i="3"/>
  <c r="Z118" i="3"/>
  <c r="Z83" i="26"/>
  <c r="Z118" i="26" s="1"/>
  <c r="Z41" i="26"/>
  <c r="Z83" i="28"/>
  <c r="Z41" i="28"/>
  <c r="Z118" i="28" s="1"/>
  <c r="Z83" i="29"/>
  <c r="Z118" i="29" s="1"/>
  <c r="Z41" i="29"/>
  <c r="Z83" i="30"/>
  <c r="Z41" i="30"/>
  <c r="Z83" i="31"/>
  <c r="Z41" i="31"/>
  <c r="Z118" i="31"/>
  <c r="Z83" i="32"/>
  <c r="Z41" i="32"/>
  <c r="Z83" i="27"/>
  <c r="Z41" i="27"/>
  <c r="Z83" i="34"/>
  <c r="Z41" i="34"/>
  <c r="Z118" i="34"/>
  <c r="Z83" i="33"/>
  <c r="Z118" i="33" s="1"/>
  <c r="Z41" i="33"/>
  <c r="Z83" i="35"/>
  <c r="Z41" i="35"/>
  <c r="Z118" i="35" s="1"/>
  <c r="Z83" i="37"/>
  <c r="Z118" i="37" s="1"/>
  <c r="Z41" i="37"/>
  <c r="Z83" i="38"/>
  <c r="Z41" i="38"/>
  <c r="Z118" i="38"/>
  <c r="Z83" i="41"/>
  <c r="Z41" i="41"/>
  <c r="Z118" i="41"/>
  <c r="Z83" i="40"/>
  <c r="Z41" i="40"/>
  <c r="Z83" i="39"/>
  <c r="Z41" i="39"/>
  <c r="Z83" i="36"/>
  <c r="Z118" i="36" s="1"/>
  <c r="Z41" i="36"/>
  <c r="Z83" i="43"/>
  <c r="Z41" i="43"/>
  <c r="Z83" i="44"/>
  <c r="Z41" i="44"/>
  <c r="Z83" i="42"/>
  <c r="Z41" i="42"/>
  <c r="AA83" i="3"/>
  <c r="AA41" i="3"/>
  <c r="AA118" i="3"/>
  <c r="AA83" i="26"/>
  <c r="AA118" i="26" s="1"/>
  <c r="AA41" i="26"/>
  <c r="AA83" i="28"/>
  <c r="AA41" i="28"/>
  <c r="AA118" i="28" s="1"/>
  <c r="AA83" i="29"/>
  <c r="AA118" i="29" s="1"/>
  <c r="AA41" i="29"/>
  <c r="AA83" i="30"/>
  <c r="AA41" i="30"/>
  <c r="AA118" i="30"/>
  <c r="AA83" i="31"/>
  <c r="AA41" i="31"/>
  <c r="AA118" i="31"/>
  <c r="AA83" i="32"/>
  <c r="AA41" i="32"/>
  <c r="AA83" i="27"/>
  <c r="AA41" i="27"/>
  <c r="AA83" i="34"/>
  <c r="AA118" i="34" s="1"/>
  <c r="AA41" i="34"/>
  <c r="AA83" i="33"/>
  <c r="AA41" i="33"/>
  <c r="AA83" i="35"/>
  <c r="AA41" i="35"/>
  <c r="AA118" i="35" s="1"/>
  <c r="AA83" i="37"/>
  <c r="AA118" i="37" s="1"/>
  <c r="AA41" i="37"/>
  <c r="AA83" i="38"/>
  <c r="AA41" i="38"/>
  <c r="AA118" i="38"/>
  <c r="AA83" i="41"/>
  <c r="AA118" i="41" s="1"/>
  <c r="AA41" i="41"/>
  <c r="AA83" i="40"/>
  <c r="AA41" i="40"/>
  <c r="AA118" i="40" s="1"/>
  <c r="AA83" i="39"/>
  <c r="AA118" i="39" s="1"/>
  <c r="AA41" i="39"/>
  <c r="AA83" i="36"/>
  <c r="AA41" i="36"/>
  <c r="AA83" i="43"/>
  <c r="AA41" i="43"/>
  <c r="AA118" i="43"/>
  <c r="AA83" i="44"/>
  <c r="AA41" i="44"/>
  <c r="AA83" i="42"/>
  <c r="AA41" i="42"/>
  <c r="AB83" i="3"/>
  <c r="AB41" i="3"/>
  <c r="AB118" i="3"/>
  <c r="AB83" i="26"/>
  <c r="AB118" i="26" s="1"/>
  <c r="AB41" i="26"/>
  <c r="AB83" i="28"/>
  <c r="AB41" i="28"/>
  <c r="AB118" i="28" s="1"/>
  <c r="AB83" i="29"/>
  <c r="AB118" i="29" s="1"/>
  <c r="AB41" i="29"/>
  <c r="AB83" i="30"/>
  <c r="AB41" i="30"/>
  <c r="AB118" i="30"/>
  <c r="AB83" i="31"/>
  <c r="AB118" i="31" s="1"/>
  <c r="AB41" i="31"/>
  <c r="AB83" i="32"/>
  <c r="AB41" i="32"/>
  <c r="AB118" i="32" s="1"/>
  <c r="AB83" i="27"/>
  <c r="AB118" i="27" s="1"/>
  <c r="AB41" i="27"/>
  <c r="AB83" i="34"/>
  <c r="AB41" i="34"/>
  <c r="AB83" i="33"/>
  <c r="AB41" i="33"/>
  <c r="AB118" i="33"/>
  <c r="AB83" i="35"/>
  <c r="AB41" i="35"/>
  <c r="AB83" i="37"/>
  <c r="AB41" i="37"/>
  <c r="AB83" i="38"/>
  <c r="AB41" i="38"/>
  <c r="AB118" i="38"/>
  <c r="AB83" i="41"/>
  <c r="AB118" i="41" s="1"/>
  <c r="AB41" i="41"/>
  <c r="AB83" i="40"/>
  <c r="AB41" i="40"/>
  <c r="AB118" i="40" s="1"/>
  <c r="AB83" i="39"/>
  <c r="AB118" i="39" s="1"/>
  <c r="AB41" i="39"/>
  <c r="AB83" i="36"/>
  <c r="AB118" i="36" s="1"/>
  <c r="AB41" i="36"/>
  <c r="AB83" i="43"/>
  <c r="AB41" i="43"/>
  <c r="AB83" i="44"/>
  <c r="AB41" i="44"/>
  <c r="AB83" i="42"/>
  <c r="AB41" i="42"/>
  <c r="AC83" i="3"/>
  <c r="AC118" i="3" s="1"/>
  <c r="AC41" i="3"/>
  <c r="AC83" i="26"/>
  <c r="AC41" i="26"/>
  <c r="AC83" i="28"/>
  <c r="AC41" i="28"/>
  <c r="AC118" i="28" s="1"/>
  <c r="AC83" i="29"/>
  <c r="AC118" i="29" s="1"/>
  <c r="AC41" i="29"/>
  <c r="AC83" i="30"/>
  <c r="AC41" i="30"/>
  <c r="AC118" i="30"/>
  <c r="AC83" i="31"/>
  <c r="AC118" i="31" s="1"/>
  <c r="AC41" i="31"/>
  <c r="AC83" i="32"/>
  <c r="AC41" i="32"/>
  <c r="AC118" i="32" s="1"/>
  <c r="AC83" i="27"/>
  <c r="AC118" i="27" s="1"/>
  <c r="AC41" i="27"/>
  <c r="AC83" i="34"/>
  <c r="AC41" i="34"/>
  <c r="AC83" i="33"/>
  <c r="AC41" i="33"/>
  <c r="AC83" i="35"/>
  <c r="AC41" i="35"/>
  <c r="AC83" i="37"/>
  <c r="AC41" i="37"/>
  <c r="AC83" i="38"/>
  <c r="AC118" i="38" s="1"/>
  <c r="AC41" i="38"/>
  <c r="AC83" i="41"/>
  <c r="AC41" i="41"/>
  <c r="AC83" i="40"/>
  <c r="AC41" i="40"/>
  <c r="AC118" i="40" s="1"/>
  <c r="AC83" i="39"/>
  <c r="AC118" i="39" s="1"/>
  <c r="AC41" i="39"/>
  <c r="AC83" i="36"/>
  <c r="AC41" i="36"/>
  <c r="AC118" i="36"/>
  <c r="AC83" i="43"/>
  <c r="AC41" i="43"/>
  <c r="AC118" i="43"/>
  <c r="AC83" i="44"/>
  <c r="AC41" i="44"/>
  <c r="AC83" i="42"/>
  <c r="AC41" i="42"/>
  <c r="AD83" i="3"/>
  <c r="AD118" i="3" s="1"/>
  <c r="AD41" i="3"/>
  <c r="AD83" i="26"/>
  <c r="AD41" i="26"/>
  <c r="AD83" i="28"/>
  <c r="AD41" i="28"/>
  <c r="AD83" i="29"/>
  <c r="AD41" i="29"/>
  <c r="AD83" i="30"/>
  <c r="AD41" i="30"/>
  <c r="AD118" i="30"/>
  <c r="AD83" i="31"/>
  <c r="AD118" i="31" s="1"/>
  <c r="AD41" i="31"/>
  <c r="AD83" i="32"/>
  <c r="AD41" i="32"/>
  <c r="AD118" i="32" s="1"/>
  <c r="AD83" i="27"/>
  <c r="AD118" i="27" s="1"/>
  <c r="AD41" i="27"/>
  <c r="AD83" i="34"/>
  <c r="AD41" i="34"/>
  <c r="AD118" i="34" s="1"/>
  <c r="AD83" i="33"/>
  <c r="AD118" i="33" s="1"/>
  <c r="AD41" i="33"/>
  <c r="AD83" i="35"/>
  <c r="AD41" i="35"/>
  <c r="AD118" i="35" s="1"/>
  <c r="AD83" i="37"/>
  <c r="AD118" i="37" s="1"/>
  <c r="AD41" i="37"/>
  <c r="AD83" i="38"/>
  <c r="AD41" i="38"/>
  <c r="AD83" i="41"/>
  <c r="AD41" i="41"/>
  <c r="AD83" i="40"/>
  <c r="AD41" i="40"/>
  <c r="AD83" i="39"/>
  <c r="AD41" i="39"/>
  <c r="AD83" i="36"/>
  <c r="AD41" i="36"/>
  <c r="AD83" i="43"/>
  <c r="AD41" i="43"/>
  <c r="AD118" i="43" s="1"/>
  <c r="AD83" i="44"/>
  <c r="AD41" i="44"/>
  <c r="AD83" i="42"/>
  <c r="AD41" i="42"/>
  <c r="AE83" i="3"/>
  <c r="AE41" i="3"/>
  <c r="AE83" i="26"/>
  <c r="AE118" i="26" s="1"/>
  <c r="AE41" i="26"/>
  <c r="AE83" i="28"/>
  <c r="AE41" i="28"/>
  <c r="AE118" i="28" s="1"/>
  <c r="AE83" i="29"/>
  <c r="AE118" i="29" s="1"/>
  <c r="AE41" i="29"/>
  <c r="AE83" i="30"/>
  <c r="AE41" i="30"/>
  <c r="AE118" i="30"/>
  <c r="AE83" i="31"/>
  <c r="AE118" i="31" s="1"/>
  <c r="AE41" i="31"/>
  <c r="AE83" i="32"/>
  <c r="AE41" i="32"/>
  <c r="AE118" i="32" s="1"/>
  <c r="AE83" i="27"/>
  <c r="AE118" i="27" s="1"/>
  <c r="AE41" i="27"/>
  <c r="AE83" i="34"/>
  <c r="AE41" i="34"/>
  <c r="AE83" i="33"/>
  <c r="AE41" i="33"/>
  <c r="AE118" i="33"/>
  <c r="AE83" i="35"/>
  <c r="AE41" i="35"/>
  <c r="AE83" i="37"/>
  <c r="AE118" i="37" s="1"/>
  <c r="AE41" i="37"/>
  <c r="AE83" i="38"/>
  <c r="AE41" i="38"/>
  <c r="AE83" i="41"/>
  <c r="AE41" i="41"/>
  <c r="AE83" i="40"/>
  <c r="AE41" i="40"/>
  <c r="AE83" i="39"/>
  <c r="AE118" i="39" s="1"/>
  <c r="AE41" i="39"/>
  <c r="AE83" i="36"/>
  <c r="AE41" i="36"/>
  <c r="AE83" i="43"/>
  <c r="AE41" i="43"/>
  <c r="AE83" i="44"/>
  <c r="AE118" i="44" s="1"/>
  <c r="AE41" i="44"/>
  <c r="AE83" i="42"/>
  <c r="AE118" i="42" s="1"/>
  <c r="AE41" i="42"/>
  <c r="AF83" i="3"/>
  <c r="AF41" i="3"/>
  <c r="AF83" i="26"/>
  <c r="AF41" i="26"/>
  <c r="AF83" i="28"/>
  <c r="AF41" i="28"/>
  <c r="AF83" i="29"/>
  <c r="AF118" i="29" s="1"/>
  <c r="AF41" i="29"/>
  <c r="AF83" i="30"/>
  <c r="AF41" i="30"/>
  <c r="AF118" i="30" s="1"/>
  <c r="AF83" i="31"/>
  <c r="AF118" i="31" s="1"/>
  <c r="AF41" i="31"/>
  <c r="AF83" i="32"/>
  <c r="AF41" i="32"/>
  <c r="AF83" i="27"/>
  <c r="AF118" i="27" s="1"/>
  <c r="AF41" i="27"/>
  <c r="AF83" i="34"/>
  <c r="AF118" i="34" s="1"/>
  <c r="AF41" i="34"/>
  <c r="AF83" i="33"/>
  <c r="AF41" i="33"/>
  <c r="AF83" i="35"/>
  <c r="AF41" i="35"/>
  <c r="AF83" i="37"/>
  <c r="AF41" i="37"/>
  <c r="AF83" i="38"/>
  <c r="AF118" i="38" s="1"/>
  <c r="AF41" i="38"/>
  <c r="AF83" i="41"/>
  <c r="AF118" i="41" s="1"/>
  <c r="AF41" i="41"/>
  <c r="AF83" i="40"/>
  <c r="AF41" i="40"/>
  <c r="AF83" i="39"/>
  <c r="AF118" i="39" s="1"/>
  <c r="AF41" i="39"/>
  <c r="AF83" i="36"/>
  <c r="AF41" i="36"/>
  <c r="AF118" i="36" s="1"/>
  <c r="AF83" i="43"/>
  <c r="AF118" i="43" s="1"/>
  <c r="AF41" i="43"/>
  <c r="AF83" i="44"/>
  <c r="AF41" i="44"/>
  <c r="AF83" i="42"/>
  <c r="AF118" i="42" s="1"/>
  <c r="AF41" i="42"/>
  <c r="C83" i="3"/>
  <c r="C41" i="3"/>
  <c r="C118" i="3" s="1"/>
  <c r="C83" i="26"/>
  <c r="C118" i="26" s="1"/>
  <c r="C41" i="26"/>
  <c r="C83" i="28"/>
  <c r="C41" i="28"/>
  <c r="C83" i="29"/>
  <c r="C118" i="29" s="1"/>
  <c r="C41" i="29"/>
  <c r="C83" i="30"/>
  <c r="C41" i="30"/>
  <c r="C118" i="30" s="1"/>
  <c r="C83" i="31"/>
  <c r="C118" i="31" s="1"/>
  <c r="C41" i="31"/>
  <c r="C83" i="32"/>
  <c r="C41" i="32"/>
  <c r="C83" i="27"/>
  <c r="C118" i="27" s="1"/>
  <c r="C41" i="27"/>
  <c r="C83" i="34"/>
  <c r="C41" i="34"/>
  <c r="C83" i="33"/>
  <c r="C41" i="33"/>
  <c r="C118" i="33"/>
  <c r="C83" i="35"/>
  <c r="C41" i="35"/>
  <c r="C83" i="37"/>
  <c r="C41" i="37"/>
  <c r="C83" i="38"/>
  <c r="C118" i="38" s="1"/>
  <c r="C41" i="38"/>
  <c r="C83" i="41"/>
  <c r="C41" i="41"/>
  <c r="C83" i="40"/>
  <c r="C41" i="40"/>
  <c r="C83" i="39"/>
  <c r="C41" i="39"/>
  <c r="C83" i="36"/>
  <c r="C41" i="36"/>
  <c r="C118" i="36"/>
  <c r="C83" i="43"/>
  <c r="C118" i="43" s="1"/>
  <c r="C41" i="43"/>
  <c r="C83" i="44"/>
  <c r="C118" i="44" s="1"/>
  <c r="C41" i="44"/>
  <c r="C83" i="42"/>
  <c r="C118" i="42" s="1"/>
  <c r="C41" i="42"/>
  <c r="D66" i="3"/>
  <c r="D24" i="3"/>
  <c r="D116" i="3" s="1"/>
  <c r="D66" i="26"/>
  <c r="D116" i="26" s="1"/>
  <c r="D24" i="26"/>
  <c r="D66" i="28"/>
  <c r="D24" i="28"/>
  <c r="D66" i="29"/>
  <c r="D116" i="29" s="1"/>
  <c r="D24" i="29"/>
  <c r="D66" i="30"/>
  <c r="D116" i="30" s="1"/>
  <c r="D24" i="30"/>
  <c r="D66" i="31"/>
  <c r="D24" i="31"/>
  <c r="D66" i="32"/>
  <c r="D116" i="32" s="1"/>
  <c r="D24" i="32"/>
  <c r="D66" i="27"/>
  <c r="D24" i="27"/>
  <c r="D66" i="34"/>
  <c r="D24" i="34"/>
  <c r="D66" i="33"/>
  <c r="D24" i="33"/>
  <c r="D116" i="33"/>
  <c r="D66" i="35"/>
  <c r="D116" i="35" s="1"/>
  <c r="D24" i="35"/>
  <c r="D66" i="37"/>
  <c r="D24" i="37"/>
  <c r="D66" i="38"/>
  <c r="D24" i="38"/>
  <c r="D66" i="41"/>
  <c r="D24" i="41"/>
  <c r="D66" i="40"/>
  <c r="D24" i="40"/>
  <c r="D66" i="39"/>
  <c r="D116" i="39" s="1"/>
  <c r="D24" i="39"/>
  <c r="D66" i="36"/>
  <c r="D24" i="36"/>
  <c r="D116" i="36"/>
  <c r="D66" i="43"/>
  <c r="D116" i="43" s="1"/>
  <c r="D24" i="43"/>
  <c r="D66" i="44"/>
  <c r="D24" i="44"/>
  <c r="D66" i="42"/>
  <c r="D116" i="42" s="1"/>
  <c r="D24" i="42"/>
  <c r="E66" i="3"/>
  <c r="E24" i="3"/>
  <c r="E116" i="3" s="1"/>
  <c r="E66" i="26"/>
  <c r="E24" i="26"/>
  <c r="E116" i="26"/>
  <c r="E66" i="28"/>
  <c r="E116" i="28" s="1"/>
  <c r="E24" i="28"/>
  <c r="E66" i="29"/>
  <c r="E24" i="29"/>
  <c r="E116" i="29"/>
  <c r="E66" i="30"/>
  <c r="E24" i="30"/>
  <c r="E116" i="30"/>
  <c r="E66" i="31"/>
  <c r="E116" i="31" s="1"/>
  <c r="E24" i="31"/>
  <c r="E66" i="32"/>
  <c r="E24" i="32"/>
  <c r="E66" i="27"/>
  <c r="E24" i="27"/>
  <c r="E116" i="27"/>
  <c r="E66" i="34"/>
  <c r="E24" i="34"/>
  <c r="E66" i="33"/>
  <c r="E24" i="33"/>
  <c r="E116" i="33"/>
  <c r="E66" i="35"/>
  <c r="E116" i="35" s="1"/>
  <c r="E24" i="35"/>
  <c r="E66" i="37"/>
  <c r="E24" i="37"/>
  <c r="E66" i="38"/>
  <c r="E24" i="38"/>
  <c r="E116" i="38" s="1"/>
  <c r="E66" i="41"/>
  <c r="E116" i="41" s="1"/>
  <c r="E24" i="41"/>
  <c r="E66" i="40"/>
  <c r="E24" i="40"/>
  <c r="E66" i="39"/>
  <c r="E116" i="39" s="1"/>
  <c r="E24" i="39"/>
  <c r="E66" i="36"/>
  <c r="E24" i="36"/>
  <c r="E116" i="36" s="1"/>
  <c r="E66" i="43"/>
  <c r="E116" i="43" s="1"/>
  <c r="E24" i="43"/>
  <c r="E66" i="44"/>
  <c r="E24" i="44"/>
  <c r="E66" i="42"/>
  <c r="E116" i="42" s="1"/>
  <c r="E24" i="42"/>
  <c r="F66" i="3"/>
  <c r="F116" i="3" s="1"/>
  <c r="F24" i="3"/>
  <c r="F66" i="26"/>
  <c r="F24" i="26"/>
  <c r="F66" i="28"/>
  <c r="F116" i="28" s="1"/>
  <c r="F24" i="28"/>
  <c r="F66" i="29"/>
  <c r="F24" i="29"/>
  <c r="F116" i="29"/>
  <c r="F66" i="30"/>
  <c r="F24" i="30"/>
  <c r="F116" i="30"/>
  <c r="F66" i="31"/>
  <c r="F116" i="31" s="1"/>
  <c r="F24" i="31"/>
  <c r="F66" i="32"/>
  <c r="F24" i="32"/>
  <c r="F66" i="27"/>
  <c r="F116" i="27" s="1"/>
  <c r="F24" i="27"/>
  <c r="F66" i="34"/>
  <c r="F24" i="34"/>
  <c r="F116" i="34" s="1"/>
  <c r="F66" i="33"/>
  <c r="F24" i="33"/>
  <c r="F116" i="33"/>
  <c r="F66" i="35"/>
  <c r="F116" i="35" s="1"/>
  <c r="F24" i="35"/>
  <c r="F66" i="37"/>
  <c r="F24" i="37"/>
  <c r="F116" i="37"/>
  <c r="F66" i="38"/>
  <c r="F24" i="38"/>
  <c r="F66" i="41"/>
  <c r="F116" i="41" s="1"/>
  <c r="F24" i="41"/>
  <c r="F66" i="40"/>
  <c r="F24" i="40"/>
  <c r="F66" i="39"/>
  <c r="F116" i="39" s="1"/>
  <c r="F24" i="39"/>
  <c r="F66" i="36"/>
  <c r="F24" i="36"/>
  <c r="F66" i="43"/>
  <c r="F24" i="43"/>
  <c r="F116" i="43"/>
  <c r="F66" i="44"/>
  <c r="F116" i="44" s="1"/>
  <c r="F24" i="44"/>
  <c r="F66" i="42"/>
  <c r="F24" i="42"/>
  <c r="F116" i="42" s="1"/>
  <c r="E169" i="42" s="1"/>
  <c r="G66" i="3"/>
  <c r="G24" i="3"/>
  <c r="G66" i="26"/>
  <c r="G116" i="26" s="1"/>
  <c r="G24" i="26"/>
  <c r="G66" i="28"/>
  <c r="G24" i="28"/>
  <c r="G66" i="29"/>
  <c r="G116" i="29" s="1"/>
  <c r="G24" i="29"/>
  <c r="G66" i="30"/>
  <c r="G24" i="30"/>
  <c r="G66" i="31"/>
  <c r="G24" i="31"/>
  <c r="G116" i="31"/>
  <c r="G66" i="32"/>
  <c r="G116" i="32" s="1"/>
  <c r="G24" i="32"/>
  <c r="G66" i="27"/>
  <c r="G24" i="27"/>
  <c r="G116" i="27" s="1"/>
  <c r="G66" i="34"/>
  <c r="G24" i="34"/>
  <c r="G66" i="33"/>
  <c r="G24" i="33"/>
  <c r="G66" i="35"/>
  <c r="G24" i="35"/>
  <c r="G66" i="37"/>
  <c r="G116" i="37" s="1"/>
  <c r="G24" i="37"/>
  <c r="G66" i="38"/>
  <c r="G24" i="38"/>
  <c r="G66" i="41"/>
  <c r="G24" i="41"/>
  <c r="G116" i="41"/>
  <c r="G66" i="40"/>
  <c r="G116" i="40" s="1"/>
  <c r="G24" i="40"/>
  <c r="G66" i="39"/>
  <c r="G24" i="39"/>
  <c r="G116" i="39" s="1"/>
  <c r="G119" i="39" s="1"/>
  <c r="G66" i="36"/>
  <c r="G24" i="36"/>
  <c r="G66" i="43"/>
  <c r="G116" i="43" s="1"/>
  <c r="G24" i="43"/>
  <c r="G66" i="44"/>
  <c r="G24" i="44"/>
  <c r="G66" i="42"/>
  <c r="G116" i="42" s="1"/>
  <c r="G24" i="42"/>
  <c r="H66" i="3"/>
  <c r="H24" i="3"/>
  <c r="H66" i="26"/>
  <c r="H24" i="26"/>
  <c r="H116" i="26"/>
  <c r="H66" i="28"/>
  <c r="H116" i="28" s="1"/>
  <c r="H24" i="28"/>
  <c r="H66" i="29"/>
  <c r="H24" i="29"/>
  <c r="H116" i="29"/>
  <c r="H66" i="30"/>
  <c r="H116" i="30" s="1"/>
  <c r="H24" i="30"/>
  <c r="H66" i="31"/>
  <c r="H116" i="31" s="1"/>
  <c r="H24" i="31"/>
  <c r="H66" i="32"/>
  <c r="H24" i="32"/>
  <c r="H66" i="27"/>
  <c r="H116" i="27" s="1"/>
  <c r="H24" i="27"/>
  <c r="H66" i="34"/>
  <c r="H116" i="34" s="1"/>
  <c r="H24" i="34"/>
  <c r="H66" i="33"/>
  <c r="H24" i="33"/>
  <c r="H116" i="33"/>
  <c r="H66" i="35"/>
  <c r="H116" i="35" s="1"/>
  <c r="H24" i="35"/>
  <c r="H66" i="37"/>
  <c r="H24" i="37"/>
  <c r="H116" i="37" s="1"/>
  <c r="H66" i="38"/>
  <c r="H116" i="38" s="1"/>
  <c r="H24" i="38"/>
  <c r="H66" i="41"/>
  <c r="H24" i="41"/>
  <c r="H116" i="41"/>
  <c r="H66" i="40"/>
  <c r="H24" i="40"/>
  <c r="H66" i="39"/>
  <c r="H116" i="39" s="1"/>
  <c r="H24" i="39"/>
  <c r="H66" i="36"/>
  <c r="H24" i="36"/>
  <c r="H66" i="43"/>
  <c r="H24" i="43"/>
  <c r="H116" i="43"/>
  <c r="H66" i="44"/>
  <c r="H116" i="44" s="1"/>
  <c r="H24" i="44"/>
  <c r="H66" i="42"/>
  <c r="H24" i="42"/>
  <c r="H116" i="42"/>
  <c r="I66" i="3"/>
  <c r="I116" i="3" s="1"/>
  <c r="I24" i="3"/>
  <c r="I66" i="26"/>
  <c r="I24" i="26"/>
  <c r="I66" i="28"/>
  <c r="I24" i="28"/>
  <c r="I66" i="29"/>
  <c r="I24" i="29"/>
  <c r="I66" i="30"/>
  <c r="I24" i="30"/>
  <c r="I66" i="31"/>
  <c r="I24" i="31"/>
  <c r="I116" i="31"/>
  <c r="I66" i="32"/>
  <c r="I116" i="32" s="1"/>
  <c r="I24" i="32"/>
  <c r="I66" i="27"/>
  <c r="I24" i="27"/>
  <c r="I116" i="27"/>
  <c r="I66" i="34"/>
  <c r="I116" i="34" s="1"/>
  <c r="I24" i="34"/>
  <c r="I66" i="33"/>
  <c r="I24" i="33"/>
  <c r="I116" i="33" s="1"/>
  <c r="I66" i="35"/>
  <c r="I24" i="35"/>
  <c r="I66" i="37"/>
  <c r="I24" i="37"/>
  <c r="I66" i="38"/>
  <c r="I116" i="38" s="1"/>
  <c r="I24" i="38"/>
  <c r="I66" i="41"/>
  <c r="I116" i="41" s="1"/>
  <c r="I24" i="41"/>
  <c r="I66" i="40"/>
  <c r="I24" i="40"/>
  <c r="I66" i="39"/>
  <c r="I24" i="39"/>
  <c r="I116" i="39" s="1"/>
  <c r="H169" i="39" s="1"/>
  <c r="H171" i="39" s="1"/>
  <c r="I66" i="36"/>
  <c r="I24" i="36"/>
  <c r="I66" i="43"/>
  <c r="I24" i="43"/>
  <c r="I116" i="43"/>
  <c r="I66" i="44"/>
  <c r="I24" i="44"/>
  <c r="I66" i="42"/>
  <c r="I24" i="42"/>
  <c r="J66" i="3"/>
  <c r="J24" i="3"/>
  <c r="J66" i="26"/>
  <c r="J24" i="26"/>
  <c r="J116" i="26"/>
  <c r="J66" i="28"/>
  <c r="J116" i="28" s="1"/>
  <c r="J24" i="28"/>
  <c r="J66" i="29"/>
  <c r="J24" i="29"/>
  <c r="J116" i="29"/>
  <c r="J66" i="30"/>
  <c r="J116" i="30" s="1"/>
  <c r="J24" i="30"/>
  <c r="J66" i="31"/>
  <c r="J116" i="31" s="1"/>
  <c r="J24" i="31"/>
  <c r="J66" i="32"/>
  <c r="J24" i="32"/>
  <c r="J66" i="27"/>
  <c r="J24" i="27"/>
  <c r="J66" i="34"/>
  <c r="J24" i="34"/>
  <c r="J66" i="33"/>
  <c r="J116" i="33" s="1"/>
  <c r="J24" i="33"/>
  <c r="J66" i="35"/>
  <c r="J24" i="35"/>
  <c r="J66" i="37"/>
  <c r="J24" i="37"/>
  <c r="J116" i="37"/>
  <c r="J66" i="38"/>
  <c r="J116" i="38" s="1"/>
  <c r="J24" i="38"/>
  <c r="J66" i="41"/>
  <c r="J116" i="41" s="1"/>
  <c r="I169" i="41" s="1"/>
  <c r="J24" i="41"/>
  <c r="J66" i="40"/>
  <c r="J24" i="40"/>
  <c r="J66" i="39"/>
  <c r="J24" i="39"/>
  <c r="J66" i="36"/>
  <c r="J24" i="36"/>
  <c r="J66" i="43"/>
  <c r="J24" i="43"/>
  <c r="J116" i="43"/>
  <c r="J66" i="44"/>
  <c r="J24" i="44"/>
  <c r="J66" i="42"/>
  <c r="J24" i="42"/>
  <c r="J116" i="42"/>
  <c r="K66" i="3"/>
  <c r="K24" i="3"/>
  <c r="K66" i="26"/>
  <c r="K24" i="26"/>
  <c r="K116" i="26"/>
  <c r="K66" i="28"/>
  <c r="K24" i="28"/>
  <c r="K66" i="29"/>
  <c r="K116" i="29" s="1"/>
  <c r="K24" i="29"/>
  <c r="K66" i="30"/>
  <c r="K24" i="30"/>
  <c r="K66" i="31"/>
  <c r="K24" i="31"/>
  <c r="K116" i="31"/>
  <c r="K66" i="32"/>
  <c r="K24" i="32"/>
  <c r="K66" i="27"/>
  <c r="K24" i="27"/>
  <c r="K116" i="27"/>
  <c r="K66" i="34"/>
  <c r="K24" i="34"/>
  <c r="K66" i="33"/>
  <c r="K116" i="33" s="1"/>
  <c r="K24" i="33"/>
  <c r="K66" i="35"/>
  <c r="K24" i="35"/>
  <c r="K66" i="37"/>
  <c r="K24" i="37"/>
  <c r="K66" i="38"/>
  <c r="K24" i="38"/>
  <c r="K66" i="41"/>
  <c r="K24" i="41"/>
  <c r="K116" i="41"/>
  <c r="K66" i="40"/>
  <c r="K24" i="40"/>
  <c r="K66" i="39"/>
  <c r="K24" i="39"/>
  <c r="K116" i="39"/>
  <c r="K66" i="36"/>
  <c r="K116" i="36" s="1"/>
  <c r="K24" i="36"/>
  <c r="K66" i="43"/>
  <c r="K116" i="43" s="1"/>
  <c r="K24" i="43"/>
  <c r="K66" i="44"/>
  <c r="K24" i="44"/>
  <c r="K66" i="42"/>
  <c r="K116" i="42" s="1"/>
  <c r="K24" i="42"/>
  <c r="L66" i="3"/>
  <c r="L116" i="3" s="1"/>
  <c r="L24" i="3"/>
  <c r="L66" i="26"/>
  <c r="L24" i="26"/>
  <c r="L116" i="26"/>
  <c r="L66" i="28"/>
  <c r="L24" i="28"/>
  <c r="L66" i="29"/>
  <c r="L24" i="29"/>
  <c r="L116" i="29" s="1"/>
  <c r="L66" i="30"/>
  <c r="L24" i="30"/>
  <c r="L66" i="31"/>
  <c r="L24" i="31"/>
  <c r="L116" i="31"/>
  <c r="L66" i="32"/>
  <c r="L24" i="32"/>
  <c r="L66" i="27"/>
  <c r="L116" i="27" s="1"/>
  <c r="L24" i="27"/>
  <c r="L66" i="34"/>
  <c r="L24" i="34"/>
  <c r="L66" i="33"/>
  <c r="L116" i="33" s="1"/>
  <c r="L24" i="33"/>
  <c r="L66" i="35"/>
  <c r="L116" i="35" s="1"/>
  <c r="L24" i="35"/>
  <c r="L66" i="37"/>
  <c r="L24" i="37"/>
  <c r="L116" i="37"/>
  <c r="L66" i="38"/>
  <c r="L24" i="38"/>
  <c r="L66" i="41"/>
  <c r="L24" i="41"/>
  <c r="L116" i="41" s="1"/>
  <c r="L66" i="40"/>
  <c r="L24" i="40"/>
  <c r="L66" i="39"/>
  <c r="L24" i="39"/>
  <c r="L66" i="36"/>
  <c r="L116" i="36" s="1"/>
  <c r="L24" i="36"/>
  <c r="L66" i="43"/>
  <c r="L116" i="43" s="1"/>
  <c r="L24" i="43"/>
  <c r="L66" i="44"/>
  <c r="L24" i="44"/>
  <c r="L66" i="42"/>
  <c r="L24" i="42"/>
  <c r="L116" i="42" s="1"/>
  <c r="M66" i="3"/>
  <c r="M116" i="3" s="1"/>
  <c r="M24" i="3"/>
  <c r="M66" i="26"/>
  <c r="M24" i="26"/>
  <c r="M116" i="26"/>
  <c r="M66" i="28"/>
  <c r="M24" i="28"/>
  <c r="M66" i="29"/>
  <c r="M24" i="29"/>
  <c r="M66" i="30"/>
  <c r="M116" i="30" s="1"/>
  <c r="M24" i="30"/>
  <c r="M66" i="31"/>
  <c r="M24" i="31"/>
  <c r="M116" i="31"/>
  <c r="M66" i="32"/>
  <c r="M116" i="32" s="1"/>
  <c r="M24" i="32"/>
  <c r="M66" i="27"/>
  <c r="M24" i="27"/>
  <c r="M116" i="27" s="1"/>
  <c r="L174" i="27" s="1"/>
  <c r="L176" i="27" s="1"/>
  <c r="M66" i="34"/>
  <c r="M24" i="34"/>
  <c r="M66" i="33"/>
  <c r="M116" i="33" s="1"/>
  <c r="M24" i="33"/>
  <c r="M66" i="35"/>
  <c r="M24" i="35"/>
  <c r="M66" i="37"/>
  <c r="M116" i="37" s="1"/>
  <c r="M24" i="37"/>
  <c r="M66" i="38"/>
  <c r="M24" i="38"/>
  <c r="M66" i="41"/>
  <c r="M24" i="41"/>
  <c r="M66" i="40"/>
  <c r="M116" i="40" s="1"/>
  <c r="M24" i="40"/>
  <c r="M66" i="39"/>
  <c r="M24" i="39"/>
  <c r="M116" i="39"/>
  <c r="M66" i="36"/>
  <c r="M24" i="36"/>
  <c r="M66" i="43"/>
  <c r="M24" i="43"/>
  <c r="M116" i="43" s="1"/>
  <c r="M66" i="44"/>
  <c r="M116" i="44" s="1"/>
  <c r="M24" i="44"/>
  <c r="M66" i="42"/>
  <c r="M24" i="42"/>
  <c r="M116" i="42"/>
  <c r="L169" i="42" s="1"/>
  <c r="L171" i="42" s="1"/>
  <c r="N66" i="3"/>
  <c r="N24" i="3"/>
  <c r="N66" i="26"/>
  <c r="N24" i="26"/>
  <c r="N66" i="28"/>
  <c r="N24" i="28"/>
  <c r="N66" i="29"/>
  <c r="N24" i="29"/>
  <c r="N66" i="30"/>
  <c r="N24" i="30"/>
  <c r="N116" i="30" s="1"/>
  <c r="N66" i="31"/>
  <c r="N24" i="31"/>
  <c r="N116" i="31"/>
  <c r="N66" i="32"/>
  <c r="N24" i="32"/>
  <c r="N66" i="27"/>
  <c r="N24" i="27"/>
  <c r="N116" i="27" s="1"/>
  <c r="N66" i="34"/>
  <c r="N24" i="34"/>
  <c r="N116" i="34" s="1"/>
  <c r="N66" i="33"/>
  <c r="N24" i="33"/>
  <c r="N116" i="33" s="1"/>
  <c r="N66" i="35"/>
  <c r="N24" i="35"/>
  <c r="N66" i="37"/>
  <c r="N116" i="37" s="1"/>
  <c r="N24" i="37"/>
  <c r="N66" i="38"/>
  <c r="N116" i="38" s="1"/>
  <c r="N24" i="38"/>
  <c r="N66" i="41"/>
  <c r="N24" i="41"/>
  <c r="N66" i="40"/>
  <c r="N84" i="40" s="1"/>
  <c r="N24" i="40"/>
  <c r="N66" i="39"/>
  <c r="N116" i="39" s="1"/>
  <c r="M169" i="39" s="1"/>
  <c r="N24" i="39"/>
  <c r="N66" i="36"/>
  <c r="N24" i="36"/>
  <c r="N66" i="43"/>
  <c r="N24" i="43"/>
  <c r="N116" i="43" s="1"/>
  <c r="N66" i="44"/>
  <c r="N116" i="44" s="1"/>
  <c r="N24" i="44"/>
  <c r="N66" i="42"/>
  <c r="N24" i="42"/>
  <c r="N116" i="42"/>
  <c r="O66" i="3"/>
  <c r="O24" i="3"/>
  <c r="O116" i="3" s="1"/>
  <c r="O66" i="26"/>
  <c r="O24" i="26"/>
  <c r="O116" i="26" s="1"/>
  <c r="O66" i="28"/>
  <c r="O24" i="28"/>
  <c r="O66" i="29"/>
  <c r="O24" i="29"/>
  <c r="O66" i="30"/>
  <c r="O24" i="30"/>
  <c r="O116" i="30" s="1"/>
  <c r="O66" i="31"/>
  <c r="O116" i="31" s="1"/>
  <c r="O24" i="31"/>
  <c r="O66" i="32"/>
  <c r="O24" i="32"/>
  <c r="O66" i="27"/>
  <c r="O24" i="27"/>
  <c r="O66" i="34"/>
  <c r="O24" i="34"/>
  <c r="O66" i="33"/>
  <c r="O24" i="33"/>
  <c r="O66" i="35"/>
  <c r="O116" i="35" s="1"/>
  <c r="O24" i="35"/>
  <c r="O66" i="37"/>
  <c r="O24" i="37"/>
  <c r="O66" i="38"/>
  <c r="O24" i="38"/>
  <c r="O116" i="38"/>
  <c r="O66" i="41"/>
  <c r="O24" i="41"/>
  <c r="O66" i="40"/>
  <c r="O24" i="40"/>
  <c r="O66" i="39"/>
  <c r="O116" i="39" s="1"/>
  <c r="N169" i="39" s="1"/>
  <c r="N171" i="39" s="1"/>
  <c r="O24" i="39"/>
  <c r="O66" i="36"/>
  <c r="O116" i="36" s="1"/>
  <c r="O24" i="36"/>
  <c r="O66" i="43"/>
  <c r="O24" i="43"/>
  <c r="O116" i="43"/>
  <c r="O66" i="44"/>
  <c r="O24" i="44"/>
  <c r="O66" i="42"/>
  <c r="O24" i="42"/>
  <c r="O116" i="42" s="1"/>
  <c r="P66" i="3"/>
  <c r="P116" i="3" s="1"/>
  <c r="P24" i="3"/>
  <c r="P66" i="26"/>
  <c r="P24" i="26"/>
  <c r="P116" i="26"/>
  <c r="P66" i="28"/>
  <c r="P24" i="28"/>
  <c r="P66" i="29"/>
  <c r="P116" i="29" s="1"/>
  <c r="P24" i="29"/>
  <c r="P66" i="30"/>
  <c r="P24" i="30"/>
  <c r="P66" i="31"/>
  <c r="P116" i="31" s="1"/>
  <c r="P24" i="31"/>
  <c r="P66" i="32"/>
  <c r="P24" i="32"/>
  <c r="P66" i="27"/>
  <c r="P24" i="27"/>
  <c r="P66" i="34"/>
  <c r="P24" i="34"/>
  <c r="P116" i="34" s="1"/>
  <c r="P66" i="33"/>
  <c r="P24" i="33"/>
  <c r="P116" i="33" s="1"/>
  <c r="P66" i="35"/>
  <c r="P24" i="35"/>
  <c r="P66" i="37"/>
  <c r="P24" i="37"/>
  <c r="P66" i="38"/>
  <c r="P24" i="38"/>
  <c r="P66" i="41"/>
  <c r="P116" i="41" s="1"/>
  <c r="P24" i="41"/>
  <c r="P66" i="40"/>
  <c r="P24" i="40"/>
  <c r="P66" i="39"/>
  <c r="P24" i="39"/>
  <c r="P66" i="36"/>
  <c r="P24" i="36"/>
  <c r="P116" i="36" s="1"/>
  <c r="P66" i="43"/>
  <c r="P24" i="43"/>
  <c r="P116" i="43" s="1"/>
  <c r="P66" i="44"/>
  <c r="P116" i="44" s="1"/>
  <c r="P24" i="44"/>
  <c r="P66" i="42"/>
  <c r="P24" i="42"/>
  <c r="Q66" i="3"/>
  <c r="Q24" i="3"/>
  <c r="Q66" i="26"/>
  <c r="Q24" i="26"/>
  <c r="Q116" i="26" s="1"/>
  <c r="Q66" i="28"/>
  <c r="Q24" i="28"/>
  <c r="Q66" i="29"/>
  <c r="Q24" i="29"/>
  <c r="Q116" i="29"/>
  <c r="Q66" i="30"/>
  <c r="Q116" i="30" s="1"/>
  <c r="Q24" i="30"/>
  <c r="Q66" i="31"/>
  <c r="Q116" i="31" s="1"/>
  <c r="Q24" i="31"/>
  <c r="Q66" i="32"/>
  <c r="Q116" i="32" s="1"/>
  <c r="Q24" i="32"/>
  <c r="Q66" i="27"/>
  <c r="Q116" i="27" s="1"/>
  <c r="Q24" i="27"/>
  <c r="Q66" i="34"/>
  <c r="Q116" i="34" s="1"/>
  <c r="Q24" i="34"/>
  <c r="Q66" i="33"/>
  <c r="Q24" i="33"/>
  <c r="Q66" i="35"/>
  <c r="Q24" i="35"/>
  <c r="Q66" i="37"/>
  <c r="Q116" i="37" s="1"/>
  <c r="Q24" i="37"/>
  <c r="Q66" i="38"/>
  <c r="Q24" i="38"/>
  <c r="Q116" i="38"/>
  <c r="Q66" i="41"/>
  <c r="Q24" i="41"/>
  <c r="Q116" i="41"/>
  <c r="Q66" i="40"/>
  <c r="Q84" i="40" s="1"/>
  <c r="Q24" i="40"/>
  <c r="Q66" i="39"/>
  <c r="Q116" i="39" s="1"/>
  <c r="Q24" i="39"/>
  <c r="Q66" i="36"/>
  <c r="Q116" i="36" s="1"/>
  <c r="Q24" i="36"/>
  <c r="Q66" i="43"/>
  <c r="Q24" i="43"/>
  <c r="Q116" i="43" s="1"/>
  <c r="Q66" i="44"/>
  <c r="Q116" i="44" s="1"/>
  <c r="Q24" i="44"/>
  <c r="Q66" i="42"/>
  <c r="Q116" i="42" s="1"/>
  <c r="Q24" i="42"/>
  <c r="R66" i="3"/>
  <c r="R24" i="3"/>
  <c r="R116" i="3"/>
  <c r="R66" i="26"/>
  <c r="R24" i="26"/>
  <c r="R116" i="26" s="1"/>
  <c r="R66" i="28"/>
  <c r="R24" i="28"/>
  <c r="R66" i="29"/>
  <c r="R24" i="29"/>
  <c r="R66" i="30"/>
  <c r="R24" i="30"/>
  <c r="R66" i="31"/>
  <c r="R116" i="31" s="1"/>
  <c r="R24" i="31"/>
  <c r="R66" i="32"/>
  <c r="R116" i="32" s="1"/>
  <c r="R24" i="32"/>
  <c r="R66" i="27"/>
  <c r="R24" i="27"/>
  <c r="R116" i="27"/>
  <c r="R66" i="34"/>
  <c r="R24" i="34"/>
  <c r="R66" i="33"/>
  <c r="R24" i="33"/>
  <c r="R116" i="33" s="1"/>
  <c r="R66" i="35"/>
  <c r="R24" i="35"/>
  <c r="R66" i="37"/>
  <c r="R24" i="37"/>
  <c r="R116" i="37"/>
  <c r="R66" i="38"/>
  <c r="R24" i="38"/>
  <c r="R66" i="41"/>
  <c r="R24" i="41"/>
  <c r="R116" i="41"/>
  <c r="R66" i="40"/>
  <c r="R24" i="40"/>
  <c r="R66" i="39"/>
  <c r="R116" i="39" s="1"/>
  <c r="R24" i="39"/>
  <c r="R66" i="36"/>
  <c r="R24" i="36"/>
  <c r="R66" i="43"/>
  <c r="R24" i="43"/>
  <c r="R116" i="43" s="1"/>
  <c r="R66" i="44"/>
  <c r="R24" i="44"/>
  <c r="R66" i="42"/>
  <c r="R116" i="42" s="1"/>
  <c r="Q169" i="42" s="1"/>
  <c r="R24" i="42"/>
  <c r="S66" i="3"/>
  <c r="S116" i="3" s="1"/>
  <c r="S24" i="3"/>
  <c r="S66" i="26"/>
  <c r="S24" i="26"/>
  <c r="S116" i="26"/>
  <c r="S66" i="28"/>
  <c r="S24" i="28"/>
  <c r="S66" i="29"/>
  <c r="S24" i="29"/>
  <c r="S66" i="30"/>
  <c r="S24" i="30"/>
  <c r="S116" i="30" s="1"/>
  <c r="S66" i="31"/>
  <c r="S24" i="31"/>
  <c r="S116" i="31" s="1"/>
  <c r="S66" i="32"/>
  <c r="S24" i="32"/>
  <c r="S66" i="27"/>
  <c r="S24" i="27"/>
  <c r="S66" i="34"/>
  <c r="S24" i="34"/>
  <c r="S66" i="33"/>
  <c r="S24" i="33"/>
  <c r="S116" i="33" s="1"/>
  <c r="S66" i="35"/>
  <c r="S24" i="35"/>
  <c r="S66" i="37"/>
  <c r="S24" i="37"/>
  <c r="S116" i="37"/>
  <c r="S66" i="38"/>
  <c r="S116" i="38" s="1"/>
  <c r="S24" i="38"/>
  <c r="S66" i="41"/>
  <c r="S24" i="41"/>
  <c r="S116" i="41"/>
  <c r="S66" i="40"/>
  <c r="S116" i="40" s="1"/>
  <c r="S24" i="40"/>
  <c r="S66" i="39"/>
  <c r="S24" i="39"/>
  <c r="S116" i="39" s="1"/>
  <c r="S66" i="36"/>
  <c r="S24" i="36"/>
  <c r="S66" i="43"/>
  <c r="S24" i="43"/>
  <c r="S66" i="44"/>
  <c r="S24" i="44"/>
  <c r="S66" i="42"/>
  <c r="S116" i="42" s="1"/>
  <c r="R169" i="42" s="1"/>
  <c r="R171" i="42" s="1"/>
  <c r="S24" i="42"/>
  <c r="T66" i="3"/>
  <c r="T24" i="3"/>
  <c r="T116" i="3" s="1"/>
  <c r="T66" i="26"/>
  <c r="T24" i="26"/>
  <c r="T66" i="28"/>
  <c r="T24" i="28"/>
  <c r="T116" i="28" s="1"/>
  <c r="T66" i="29"/>
  <c r="T24" i="29"/>
  <c r="T66" i="30"/>
  <c r="T24" i="30"/>
  <c r="T66" i="31"/>
  <c r="T24" i="31"/>
  <c r="T66" i="32"/>
  <c r="T24" i="32"/>
  <c r="T116" i="32" s="1"/>
  <c r="T66" i="27"/>
  <c r="T24" i="27"/>
  <c r="T66" i="34"/>
  <c r="T24" i="34"/>
  <c r="T116" i="34" s="1"/>
  <c r="T66" i="33"/>
  <c r="T24" i="33"/>
  <c r="T66" i="35"/>
  <c r="T24" i="35"/>
  <c r="T66" i="37"/>
  <c r="T24" i="37"/>
  <c r="T66" i="38"/>
  <c r="T24" i="38"/>
  <c r="T116" i="38" s="1"/>
  <c r="T66" i="41"/>
  <c r="T24" i="41"/>
  <c r="T66" i="40"/>
  <c r="T24" i="40"/>
  <c r="T116" i="40" s="1"/>
  <c r="T66" i="39"/>
  <c r="T24" i="39"/>
  <c r="T66" i="36"/>
  <c r="T24" i="36"/>
  <c r="T66" i="43"/>
  <c r="T84" i="43" s="1"/>
  <c r="T24" i="43"/>
  <c r="T66" i="44"/>
  <c r="T24" i="44"/>
  <c r="T116" i="44" s="1"/>
  <c r="T66" i="42"/>
  <c r="T24" i="42"/>
  <c r="U66" i="3"/>
  <c r="U24" i="3"/>
  <c r="U116" i="3" s="1"/>
  <c r="U66" i="26"/>
  <c r="U24" i="26"/>
  <c r="U66" i="28"/>
  <c r="U24" i="28"/>
  <c r="U66" i="29"/>
  <c r="U24" i="29"/>
  <c r="U66" i="30"/>
  <c r="U24" i="30"/>
  <c r="U116" i="30" s="1"/>
  <c r="U66" i="31"/>
  <c r="U24" i="31"/>
  <c r="U66" i="32"/>
  <c r="U24" i="32"/>
  <c r="U116" i="32" s="1"/>
  <c r="U66" i="27"/>
  <c r="U24" i="27"/>
  <c r="U66" i="34"/>
  <c r="U24" i="34"/>
  <c r="U66" i="33"/>
  <c r="U116" i="33" s="1"/>
  <c r="U24" i="33"/>
  <c r="U66" i="35"/>
  <c r="U24" i="35"/>
  <c r="U66" i="37"/>
  <c r="U24" i="37"/>
  <c r="U66" i="38"/>
  <c r="U24" i="38"/>
  <c r="U66" i="41"/>
  <c r="U84" i="41" s="1"/>
  <c r="U24" i="41"/>
  <c r="U66" i="40"/>
  <c r="U24" i="40"/>
  <c r="U66" i="39"/>
  <c r="U24" i="39"/>
  <c r="U116" i="39"/>
  <c r="U66" i="36"/>
  <c r="U24" i="36"/>
  <c r="U66" i="43"/>
  <c r="U24" i="43"/>
  <c r="U116" i="43"/>
  <c r="U66" i="44"/>
  <c r="U24" i="44"/>
  <c r="U116" i="44"/>
  <c r="U66" i="42"/>
  <c r="U24" i="42"/>
  <c r="V66" i="3"/>
  <c r="V24" i="3"/>
  <c r="V116" i="3" s="1"/>
  <c r="V66" i="26"/>
  <c r="V24" i="26"/>
  <c r="V116" i="26" s="1"/>
  <c r="V66" i="28"/>
  <c r="V24" i="28"/>
  <c r="V66" i="29"/>
  <c r="V24" i="29"/>
  <c r="V66" i="30"/>
  <c r="V24" i="30"/>
  <c r="V66" i="31"/>
  <c r="V24" i="31"/>
  <c r="V116" i="31" s="1"/>
  <c r="V66" i="32"/>
  <c r="V24" i="32"/>
  <c r="V116" i="32" s="1"/>
  <c r="V66" i="27"/>
  <c r="V116" i="27" s="1"/>
  <c r="V24" i="27"/>
  <c r="V66" i="34"/>
  <c r="V24" i="34"/>
  <c r="V116" i="34" s="1"/>
  <c r="V66" i="33"/>
  <c r="V24" i="33"/>
  <c r="V66" i="35"/>
  <c r="V24" i="35"/>
  <c r="V116" i="35" s="1"/>
  <c r="V66" i="37"/>
  <c r="V24" i="37"/>
  <c r="V66" i="38"/>
  <c r="V24" i="38"/>
  <c r="V116" i="38" s="1"/>
  <c r="V66" i="41"/>
  <c r="V24" i="41"/>
  <c r="V66" i="40"/>
  <c r="V24" i="40"/>
  <c r="V116" i="40" s="1"/>
  <c r="V66" i="39"/>
  <c r="V24" i="39"/>
  <c r="V116" i="39" s="1"/>
  <c r="V66" i="36"/>
  <c r="V24" i="36"/>
  <c r="V66" i="43"/>
  <c r="V24" i="43"/>
  <c r="V116" i="43"/>
  <c r="V66" i="44"/>
  <c r="V24" i="44"/>
  <c r="V66" i="42"/>
  <c r="V24" i="42"/>
  <c r="V116" i="42"/>
  <c r="W66" i="3"/>
  <c r="W116" i="3" s="1"/>
  <c r="W24" i="3"/>
  <c r="W66" i="26"/>
  <c r="W24" i="26"/>
  <c r="W66" i="28"/>
  <c r="W24" i="28"/>
  <c r="W66" i="29"/>
  <c r="W24" i="29"/>
  <c r="W66" i="30"/>
  <c r="W24" i="30"/>
  <c r="W116" i="30"/>
  <c r="V174" i="30" s="1"/>
  <c r="V176" i="30" s="1"/>
  <c r="W66" i="31"/>
  <c r="W24" i="31"/>
  <c r="W66" i="32"/>
  <c r="W24" i="32"/>
  <c r="W66" i="27"/>
  <c r="W116" i="27" s="1"/>
  <c r="V174" i="27" s="1"/>
  <c r="V176" i="27" s="1"/>
  <c r="W24" i="27"/>
  <c r="W42" i="27" s="1"/>
  <c r="W66" i="34"/>
  <c r="W24" i="34"/>
  <c r="W66" i="33"/>
  <c r="W24" i="33"/>
  <c r="W66" i="35"/>
  <c r="W24" i="35"/>
  <c r="W116" i="35" s="1"/>
  <c r="W66" i="37"/>
  <c r="W24" i="37"/>
  <c r="W66" i="38"/>
  <c r="W24" i="38"/>
  <c r="W66" i="41"/>
  <c r="W24" i="41"/>
  <c r="W116" i="41" s="1"/>
  <c r="W66" i="40"/>
  <c r="W24" i="40"/>
  <c r="W66" i="39"/>
  <c r="W24" i="39"/>
  <c r="W116" i="39"/>
  <c r="W66" i="36"/>
  <c r="W24" i="36"/>
  <c r="W66" i="43"/>
  <c r="W24" i="43"/>
  <c r="W116" i="43" s="1"/>
  <c r="W66" i="44"/>
  <c r="W84" i="44" s="1"/>
  <c r="W24" i="44"/>
  <c r="W66" i="42"/>
  <c r="W24" i="42"/>
  <c r="X66" i="3"/>
  <c r="X116" i="3" s="1"/>
  <c r="X24" i="3"/>
  <c r="X66" i="26"/>
  <c r="X24" i="26"/>
  <c r="X116" i="26" s="1"/>
  <c r="X66" i="28"/>
  <c r="X24" i="28"/>
  <c r="X66" i="29"/>
  <c r="X24" i="29"/>
  <c r="X66" i="30"/>
  <c r="X24" i="30"/>
  <c r="X42" i="30" s="1"/>
  <c r="X66" i="31"/>
  <c r="X24" i="31"/>
  <c r="X116" i="31" s="1"/>
  <c r="X66" i="32"/>
  <c r="X116" i="32" s="1"/>
  <c r="X24" i="32"/>
  <c r="X66" i="27"/>
  <c r="X24" i="27"/>
  <c r="X66" i="34"/>
  <c r="X24" i="34"/>
  <c r="X66" i="33"/>
  <c r="X24" i="33"/>
  <c r="X66" i="35"/>
  <c r="X24" i="35"/>
  <c r="X66" i="37"/>
  <c r="X116" i="37" s="1"/>
  <c r="X24" i="37"/>
  <c r="X66" i="38"/>
  <c r="X24" i="38"/>
  <c r="X66" i="41"/>
  <c r="X24" i="41"/>
  <c r="X66" i="40"/>
  <c r="X24" i="40"/>
  <c r="X66" i="39"/>
  <c r="X24" i="39"/>
  <c r="X66" i="36"/>
  <c r="X24" i="36"/>
  <c r="X66" i="43"/>
  <c r="X24" i="43"/>
  <c r="X116" i="43" s="1"/>
  <c r="X66" i="44"/>
  <c r="X24" i="44"/>
  <c r="X66" i="42"/>
  <c r="X116" i="42" s="1"/>
  <c r="W169" i="42" s="1"/>
  <c r="W171" i="42" s="1"/>
  <c r="X24" i="42"/>
  <c r="Y66" i="3"/>
  <c r="Y24" i="3"/>
  <c r="Y66" i="26"/>
  <c r="Y24" i="26"/>
  <c r="Y66" i="28"/>
  <c r="Y24" i="28"/>
  <c r="Y66" i="29"/>
  <c r="Y24" i="29"/>
  <c r="Y116" i="29"/>
  <c r="Y66" i="30"/>
  <c r="Y24" i="30"/>
  <c r="Y66" i="31"/>
  <c r="Y116" i="31" s="1"/>
  <c r="Y24" i="31"/>
  <c r="Y66" i="32"/>
  <c r="Y24" i="32"/>
  <c r="Y66" i="27"/>
  <c r="Y24" i="27"/>
  <c r="Y66" i="34"/>
  <c r="Y24" i="34"/>
  <c r="Y116" i="34" s="1"/>
  <c r="Y66" i="33"/>
  <c r="Y24" i="33"/>
  <c r="Y66" i="35"/>
  <c r="Y24" i="35"/>
  <c r="Y66" i="37"/>
  <c r="Y24" i="37"/>
  <c r="Y66" i="38"/>
  <c r="Y24" i="38"/>
  <c r="Y116" i="38" s="1"/>
  <c r="Y66" i="41"/>
  <c r="Y24" i="41"/>
  <c r="Y42" i="41" s="1"/>
  <c r="Y66" i="40"/>
  <c r="Y24" i="40"/>
  <c r="Y66" i="39"/>
  <c r="Y24" i="39"/>
  <c r="Y66" i="36"/>
  <c r="Y24" i="36"/>
  <c r="Y66" i="43"/>
  <c r="Y24" i="43"/>
  <c r="Y42" i="43" s="1"/>
  <c r="Y66" i="44"/>
  <c r="Y24" i="44"/>
  <c r="Y66" i="42"/>
  <c r="Y24" i="42"/>
  <c r="Z66" i="3"/>
  <c r="Z24" i="3"/>
  <c r="Z116" i="3" s="1"/>
  <c r="Z66" i="26"/>
  <c r="Z24" i="26"/>
  <c r="Z66" i="28"/>
  <c r="Z116" i="28" s="1"/>
  <c r="Z24" i="28"/>
  <c r="Z66" i="29"/>
  <c r="Z24" i="29"/>
  <c r="Z66" i="30"/>
  <c r="Z24" i="30"/>
  <c r="Z116" i="30" s="1"/>
  <c r="Z66" i="31"/>
  <c r="Z24" i="31"/>
  <c r="Z116" i="31" s="1"/>
  <c r="Z66" i="32"/>
  <c r="Z24" i="32"/>
  <c r="Z66" i="27"/>
  <c r="Z24" i="27"/>
  <c r="Z66" i="34"/>
  <c r="Z24" i="34"/>
  <c r="Z116" i="34" s="1"/>
  <c r="Z66" i="33"/>
  <c r="Z24" i="33"/>
  <c r="Z116" i="33" s="1"/>
  <c r="Z66" i="35"/>
  <c r="Z24" i="35"/>
  <c r="Z66" i="37"/>
  <c r="Z84" i="37" s="1"/>
  <c r="Z24" i="37"/>
  <c r="Z66" i="38"/>
  <c r="Z24" i="38"/>
  <c r="Z66" i="41"/>
  <c r="Z24" i="41"/>
  <c r="Z116" i="41" s="1"/>
  <c r="Z66" i="40"/>
  <c r="Z116" i="40" s="1"/>
  <c r="Z24" i="40"/>
  <c r="Z66" i="39"/>
  <c r="Z84" i="39" s="1"/>
  <c r="Z24" i="39"/>
  <c r="Z66" i="36"/>
  <c r="Z24" i="36"/>
  <c r="Z66" i="43"/>
  <c r="Z24" i="43"/>
  <c r="Z116" i="43" s="1"/>
  <c r="Z66" i="44"/>
  <c r="Z24" i="44"/>
  <c r="Z66" i="42"/>
  <c r="Z24" i="42"/>
  <c r="AA66" i="3"/>
  <c r="AA24" i="3"/>
  <c r="AA66" i="26"/>
  <c r="AA24" i="26"/>
  <c r="AA42" i="26" s="1"/>
  <c r="AA66" i="28"/>
  <c r="AA24" i="28"/>
  <c r="AA66" i="29"/>
  <c r="AA24" i="29"/>
  <c r="AA116" i="29" s="1"/>
  <c r="AA66" i="30"/>
  <c r="AA116" i="30" s="1"/>
  <c r="AA24" i="30"/>
  <c r="AA66" i="31"/>
  <c r="AA24" i="31"/>
  <c r="AA66" i="32"/>
  <c r="AA24" i="32"/>
  <c r="AA66" i="27"/>
  <c r="AA24" i="27"/>
  <c r="AA66" i="34"/>
  <c r="AA24" i="34"/>
  <c r="AA116" i="34" s="1"/>
  <c r="AA66" i="33"/>
  <c r="AA24" i="33"/>
  <c r="AA66" i="35"/>
  <c r="AA24" i="35"/>
  <c r="AA66" i="37"/>
  <c r="AA84" i="37" s="1"/>
  <c r="AA107" i="37" s="1"/>
  <c r="AA24" i="37"/>
  <c r="AA66" i="38"/>
  <c r="AA24" i="38"/>
  <c r="AA66" i="41"/>
  <c r="AA24" i="41"/>
  <c r="AA116" i="41" s="1"/>
  <c r="AA66" i="40"/>
  <c r="AA24" i="40"/>
  <c r="AA116" i="40" s="1"/>
  <c r="AA66" i="39"/>
  <c r="AA84" i="39" s="1"/>
  <c r="AA107" i="39" s="1"/>
  <c r="AA24" i="39"/>
  <c r="AA66" i="36"/>
  <c r="AA24" i="36"/>
  <c r="AA66" i="43"/>
  <c r="AA24" i="43"/>
  <c r="AA116" i="43" s="1"/>
  <c r="Z169" i="43" s="1"/>
  <c r="Z171" i="43" s="1"/>
  <c r="AA66" i="44"/>
  <c r="AA84" i="44" s="1"/>
  <c r="AA24" i="44"/>
  <c r="AA42" i="44" s="1"/>
  <c r="AA66" i="42"/>
  <c r="AA24" i="42"/>
  <c r="AA116" i="42" s="1"/>
  <c r="AB66" i="3"/>
  <c r="AB24" i="3"/>
  <c r="AB66" i="26"/>
  <c r="AB24" i="26"/>
  <c r="AB42" i="26" s="1"/>
  <c r="AB66" i="28"/>
  <c r="AB24" i="28"/>
  <c r="AB66" i="29"/>
  <c r="AB116" i="29" s="1"/>
  <c r="AB24" i="29"/>
  <c r="AB66" i="30"/>
  <c r="AB24" i="30"/>
  <c r="AB116" i="30" s="1"/>
  <c r="AB66" i="31"/>
  <c r="AB24" i="31"/>
  <c r="AB66" i="32"/>
  <c r="AB24" i="32"/>
  <c r="AB66" i="27"/>
  <c r="AB116" i="27" s="1"/>
  <c r="AB24" i="27"/>
  <c r="AB66" i="34"/>
  <c r="AB24" i="34"/>
  <c r="AB116" i="34" s="1"/>
  <c r="AB66" i="33"/>
  <c r="AB24" i="33"/>
  <c r="AB66" i="35"/>
  <c r="AB24" i="35"/>
  <c r="AB66" i="37"/>
  <c r="AB24" i="37"/>
  <c r="AB66" i="38"/>
  <c r="AB24" i="38"/>
  <c r="AB42" i="38" s="1"/>
  <c r="AB66" i="41"/>
  <c r="AB24" i="41"/>
  <c r="AB42" i="41" s="1"/>
  <c r="AB66" i="40"/>
  <c r="AB24" i="40"/>
  <c r="AB66" i="39"/>
  <c r="AB24" i="39"/>
  <c r="AB66" i="36"/>
  <c r="AB24" i="36"/>
  <c r="AB116" i="36" s="1"/>
  <c r="AB66" i="43"/>
  <c r="AB24" i="43"/>
  <c r="AB116" i="43" s="1"/>
  <c r="AB66" i="44"/>
  <c r="AB24" i="44"/>
  <c r="AB66" i="42"/>
  <c r="AB116" i="42" s="1"/>
  <c r="AB24" i="42"/>
  <c r="AC66" i="3"/>
  <c r="AC24" i="3"/>
  <c r="AC42" i="3" s="1"/>
  <c r="AC66" i="26"/>
  <c r="AC24" i="26"/>
  <c r="AC116" i="26" s="1"/>
  <c r="AC66" i="28"/>
  <c r="AC24" i="28"/>
  <c r="AC66" i="29"/>
  <c r="AC24" i="29"/>
  <c r="AC66" i="30"/>
  <c r="AC24" i="30"/>
  <c r="AC116" i="30" s="1"/>
  <c r="AC66" i="31"/>
  <c r="AC24" i="31"/>
  <c r="AC66" i="32"/>
  <c r="AC24" i="32"/>
  <c r="AC66" i="27"/>
  <c r="AC116" i="27" s="1"/>
  <c r="AC24" i="27"/>
  <c r="AC66" i="34"/>
  <c r="AC116" i="34" s="1"/>
  <c r="AC24" i="34"/>
  <c r="AC66" i="33"/>
  <c r="AC24" i="33"/>
  <c r="AC116" i="33" s="1"/>
  <c r="AC66" i="35"/>
  <c r="AC24" i="35"/>
  <c r="AC66" i="37"/>
  <c r="AC24" i="37"/>
  <c r="AC66" i="38"/>
  <c r="B66" i="38" s="1"/>
  <c r="AC24" i="38"/>
  <c r="AC66" i="41"/>
  <c r="AC24" i="41"/>
  <c r="AC66" i="40"/>
  <c r="AC24" i="40"/>
  <c r="AC116" i="40" s="1"/>
  <c r="AC66" i="39"/>
  <c r="AC24" i="39"/>
  <c r="AC66" i="36"/>
  <c r="AC24" i="36"/>
  <c r="AC66" i="43"/>
  <c r="AC24" i="43"/>
  <c r="AC116" i="43" s="1"/>
  <c r="AC66" i="44"/>
  <c r="AC24" i="44"/>
  <c r="AC42" i="44" s="1"/>
  <c r="AC66" i="42"/>
  <c r="AC24" i="42"/>
  <c r="AC116" i="42" s="1"/>
  <c r="AD66" i="3"/>
  <c r="AD116" i="3" s="1"/>
  <c r="AD24" i="3"/>
  <c r="AD66" i="26"/>
  <c r="AD24" i="26"/>
  <c r="AD66" i="28"/>
  <c r="AD24" i="28"/>
  <c r="AD66" i="29"/>
  <c r="AD84" i="29" s="1"/>
  <c r="AD24" i="29"/>
  <c r="AD66" i="30"/>
  <c r="AD24" i="30"/>
  <c r="AD116" i="30" s="1"/>
  <c r="AD66" i="31"/>
  <c r="AD24" i="31"/>
  <c r="AD66" i="32"/>
  <c r="AD24" i="32"/>
  <c r="AD116" i="32"/>
  <c r="AD66" i="27"/>
  <c r="AD24" i="27"/>
  <c r="AD66" i="34"/>
  <c r="AD116" i="34" s="1"/>
  <c r="AD24" i="34"/>
  <c r="AD66" i="33"/>
  <c r="AD24" i="33"/>
  <c r="AD66" i="35"/>
  <c r="AD24" i="35"/>
  <c r="AD42" i="35" s="1"/>
  <c r="AD66" i="37"/>
  <c r="AD24" i="37"/>
  <c r="AD66" i="38"/>
  <c r="AD116" i="38" s="1"/>
  <c r="AD24" i="38"/>
  <c r="AD66" i="41"/>
  <c r="AD24" i="41"/>
  <c r="AD66" i="40"/>
  <c r="AD24" i="40"/>
  <c r="AD66" i="39"/>
  <c r="AD24" i="39"/>
  <c r="AD66" i="36"/>
  <c r="AD24" i="36"/>
  <c r="AD116" i="36"/>
  <c r="AD66" i="43"/>
  <c r="AD24" i="43"/>
  <c r="AD66" i="44"/>
  <c r="AD84" i="44" s="1"/>
  <c r="AD24" i="44"/>
  <c r="AD66" i="42"/>
  <c r="AD24" i="42"/>
  <c r="AE66" i="3"/>
  <c r="AE24" i="3"/>
  <c r="AE116" i="3" s="1"/>
  <c r="AE66" i="26"/>
  <c r="AE24" i="26"/>
  <c r="AE116" i="26" s="1"/>
  <c r="AE66" i="28"/>
  <c r="AE24" i="28"/>
  <c r="AE42" i="28" s="1"/>
  <c r="AE66" i="29"/>
  <c r="AE24" i="29"/>
  <c r="AE66" i="30"/>
  <c r="AE24" i="30"/>
  <c r="AE66" i="31"/>
  <c r="AE24" i="31"/>
  <c r="AE66" i="32"/>
  <c r="AE24" i="32"/>
  <c r="AE66" i="27"/>
  <c r="AE24" i="27"/>
  <c r="AE116" i="27" s="1"/>
  <c r="AE66" i="34"/>
  <c r="AE24" i="34"/>
  <c r="AE66" i="33"/>
  <c r="AE24" i="33"/>
  <c r="AE116" i="33"/>
  <c r="AD174" i="33" s="1"/>
  <c r="AD176" i="33" s="1"/>
  <c r="AE66" i="35"/>
  <c r="AE24" i="35"/>
  <c r="AE116" i="35" s="1"/>
  <c r="AE66" i="37"/>
  <c r="AE24" i="37"/>
  <c r="AE66" i="38"/>
  <c r="AE24" i="38"/>
  <c r="AE66" i="41"/>
  <c r="AE24" i="41"/>
  <c r="AE42" i="41" s="1"/>
  <c r="AE66" i="40"/>
  <c r="AE24" i="40"/>
  <c r="AE116" i="40" s="1"/>
  <c r="AE66" i="39"/>
  <c r="AE24" i="39"/>
  <c r="AE66" i="36"/>
  <c r="AE24" i="36"/>
  <c r="AE66" i="43"/>
  <c r="AE84" i="43" s="1"/>
  <c r="AE24" i="43"/>
  <c r="AE42" i="43" s="1"/>
  <c r="AE66" i="44"/>
  <c r="AE24" i="44"/>
  <c r="AE42" i="44" s="1"/>
  <c r="AE66" i="42"/>
  <c r="AE84" i="42" s="1"/>
  <c r="AE107" i="42" s="1"/>
  <c r="AE24" i="42"/>
  <c r="AF66" i="3"/>
  <c r="AF24" i="3"/>
  <c r="AF66" i="26"/>
  <c r="AF24" i="26"/>
  <c r="AF42" i="26" s="1"/>
  <c r="AF66" i="28"/>
  <c r="AF24" i="28"/>
  <c r="AF66" i="29"/>
  <c r="AF116" i="29" s="1"/>
  <c r="AF24" i="29"/>
  <c r="AF66" i="30"/>
  <c r="AF24" i="30"/>
  <c r="AF66" i="31"/>
  <c r="AF116" i="31" s="1"/>
  <c r="AF175" i="31" s="1"/>
  <c r="AF117" i="31" s="1"/>
  <c r="AF24" i="31"/>
  <c r="AF66" i="32"/>
  <c r="AF24" i="32"/>
  <c r="AF116" i="32" s="1"/>
  <c r="AF66" i="27"/>
  <c r="AF24" i="27"/>
  <c r="AF42" i="27" s="1"/>
  <c r="AF66" i="34"/>
  <c r="AF24" i="34"/>
  <c r="AF116" i="34" s="1"/>
  <c r="AF66" i="33"/>
  <c r="AF24" i="33"/>
  <c r="AF66" i="35"/>
  <c r="AF24" i="35"/>
  <c r="AF66" i="37"/>
  <c r="AF24" i="37"/>
  <c r="AF66" i="38"/>
  <c r="AF24" i="38"/>
  <c r="AF116" i="38" s="1"/>
  <c r="AF66" i="41"/>
  <c r="AF24" i="41"/>
  <c r="AF66" i="40"/>
  <c r="AF24" i="40"/>
  <c r="AF42" i="40" s="1"/>
  <c r="AF66" i="39"/>
  <c r="AF24" i="39"/>
  <c r="AF116" i="39" s="1"/>
  <c r="AF66" i="36"/>
  <c r="AF24" i="36"/>
  <c r="AF66" i="43"/>
  <c r="AF84" i="43" s="1"/>
  <c r="AF107" i="43" s="1"/>
  <c r="AF24" i="43"/>
  <c r="AF66" i="44"/>
  <c r="AF24" i="44"/>
  <c r="AF116" i="44" s="1"/>
  <c r="AF66" i="42"/>
  <c r="AF24" i="42"/>
  <c r="C66" i="3"/>
  <c r="C24" i="3"/>
  <c r="C116" i="3"/>
  <c r="C66" i="26"/>
  <c r="C24" i="26"/>
  <c r="C66" i="28"/>
  <c r="C116" i="28" s="1"/>
  <c r="C24" i="28"/>
  <c r="C66" i="29"/>
  <c r="C24" i="29"/>
  <c r="C66" i="30"/>
  <c r="C116" i="30" s="1"/>
  <c r="C24" i="30"/>
  <c r="C66" i="31"/>
  <c r="C24" i="31"/>
  <c r="C66" i="32"/>
  <c r="C24" i="32"/>
  <c r="C116" i="32"/>
  <c r="C66" i="27"/>
  <c r="C116" i="27" s="1"/>
  <c r="C24" i="27"/>
  <c r="C66" i="34"/>
  <c r="C24" i="34"/>
  <c r="C66" i="33"/>
  <c r="C116" i="33" s="1"/>
  <c r="C24" i="33"/>
  <c r="C66" i="35"/>
  <c r="C24" i="35"/>
  <c r="C66" i="37"/>
  <c r="C24" i="37"/>
  <c r="C66" i="38"/>
  <c r="C24" i="38"/>
  <c r="C66" i="41"/>
  <c r="C24" i="41"/>
  <c r="C66" i="40"/>
  <c r="C24" i="40"/>
  <c r="C42" i="40" s="1"/>
  <c r="C116" i="40"/>
  <c r="C66" i="39"/>
  <c r="C24" i="39"/>
  <c r="C66" i="36"/>
  <c r="C24" i="36"/>
  <c r="C116" i="36" s="1"/>
  <c r="C66" i="43"/>
  <c r="C24" i="43"/>
  <c r="C66" i="44"/>
  <c r="C116" i="44" s="1"/>
  <c r="C24" i="44"/>
  <c r="C66" i="42"/>
  <c r="C24" i="42"/>
  <c r="C42" i="42" s="1"/>
  <c r="D132" i="2"/>
  <c r="D133" i="2"/>
  <c r="E132" i="2"/>
  <c r="E133" i="2"/>
  <c r="F132" i="2"/>
  <c r="F133" i="2"/>
  <c r="G132" i="2"/>
  <c r="G133" i="2"/>
  <c r="H132" i="2"/>
  <c r="H133" i="2"/>
  <c r="D132" i="23"/>
  <c r="D131" i="23" s="1"/>
  <c r="D133" i="23"/>
  <c r="E132" i="23"/>
  <c r="E133" i="23"/>
  <c r="E131" i="23" s="1"/>
  <c r="F132" i="23"/>
  <c r="F131" i="23" s="1"/>
  <c r="F133" i="23"/>
  <c r="G132" i="23"/>
  <c r="G133" i="23"/>
  <c r="G131" i="23" s="1"/>
  <c r="H132" i="23"/>
  <c r="H131" i="23" s="1"/>
  <c r="H133" i="23"/>
  <c r="D132" i="24"/>
  <c r="D133" i="24"/>
  <c r="D131" i="24" s="1"/>
  <c r="E132" i="24"/>
  <c r="E131" i="24" s="1"/>
  <c r="E133" i="24"/>
  <c r="F132" i="24"/>
  <c r="F133" i="24"/>
  <c r="F131" i="24" s="1"/>
  <c r="G132" i="24"/>
  <c r="G131" i="24" s="1"/>
  <c r="G133" i="24"/>
  <c r="H132" i="24"/>
  <c r="H133" i="24"/>
  <c r="H131" i="24" s="1"/>
  <c r="D132" i="22"/>
  <c r="D131" i="22" s="1"/>
  <c r="D133" i="22"/>
  <c r="E132" i="22"/>
  <c r="E133" i="22"/>
  <c r="E131" i="22" s="1"/>
  <c r="F132" i="22"/>
  <c r="F131" i="22" s="1"/>
  <c r="F133" i="22"/>
  <c r="G132" i="22"/>
  <c r="G133" i="22"/>
  <c r="G131" i="22" s="1"/>
  <c r="H132" i="22"/>
  <c r="H131" i="22" s="1"/>
  <c r="H133" i="22"/>
  <c r="D132" i="21"/>
  <c r="D133" i="21"/>
  <c r="D131" i="21" s="1"/>
  <c r="E132" i="21"/>
  <c r="E131" i="21" s="1"/>
  <c r="E133" i="21"/>
  <c r="F132" i="21"/>
  <c r="F133" i="21"/>
  <c r="F131" i="21" s="1"/>
  <c r="G132" i="21"/>
  <c r="G131" i="21" s="1"/>
  <c r="G133" i="21"/>
  <c r="H132" i="21"/>
  <c r="H133" i="21"/>
  <c r="H131" i="21" s="1"/>
  <c r="D132" i="20"/>
  <c r="D131" i="20" s="1"/>
  <c r="D133" i="20"/>
  <c r="E132" i="20"/>
  <c r="E133" i="20"/>
  <c r="E131" i="20" s="1"/>
  <c r="F132" i="20"/>
  <c r="F131" i="20" s="1"/>
  <c r="F133" i="20"/>
  <c r="G132" i="20"/>
  <c r="G133" i="20"/>
  <c r="G131" i="20" s="1"/>
  <c r="H132" i="20"/>
  <c r="H131" i="20" s="1"/>
  <c r="H133" i="20"/>
  <c r="D132" i="19"/>
  <c r="D133" i="19"/>
  <c r="D131" i="19" s="1"/>
  <c r="E132" i="19"/>
  <c r="E131" i="19" s="1"/>
  <c r="E133" i="19"/>
  <c r="F132" i="19"/>
  <c r="F133" i="19"/>
  <c r="F131" i="19" s="1"/>
  <c r="G132" i="19"/>
  <c r="G131" i="19" s="1"/>
  <c r="G133" i="19"/>
  <c r="H132" i="19"/>
  <c r="H133" i="19"/>
  <c r="H131" i="19" s="1"/>
  <c r="D132" i="18"/>
  <c r="D131" i="18" s="1"/>
  <c r="D133" i="18"/>
  <c r="E132" i="18"/>
  <c r="E133" i="18"/>
  <c r="E131" i="18" s="1"/>
  <c r="F132" i="18"/>
  <c r="F131" i="18" s="1"/>
  <c r="F133" i="18"/>
  <c r="G132" i="18"/>
  <c r="G133" i="18"/>
  <c r="G131" i="18" s="1"/>
  <c r="H132" i="18"/>
  <c r="H131" i="18" s="1"/>
  <c r="H133" i="18"/>
  <c r="D132" i="17"/>
  <c r="D133" i="17"/>
  <c r="D131" i="17" s="1"/>
  <c r="E132" i="17"/>
  <c r="E131" i="17" s="1"/>
  <c r="E133" i="17"/>
  <c r="F132" i="17"/>
  <c r="F133" i="17"/>
  <c r="F131" i="17" s="1"/>
  <c r="G132" i="17"/>
  <c r="G131" i="17" s="1"/>
  <c r="G133" i="17"/>
  <c r="H132" i="17"/>
  <c r="H133" i="17"/>
  <c r="H131" i="17" s="1"/>
  <c r="D132" i="16"/>
  <c r="D131" i="16" s="1"/>
  <c r="D133" i="16"/>
  <c r="E132" i="16"/>
  <c r="E133" i="16"/>
  <c r="E131" i="16" s="1"/>
  <c r="F132" i="16"/>
  <c r="F131" i="16" s="1"/>
  <c r="F133" i="16"/>
  <c r="G132" i="16"/>
  <c r="G133" i="16"/>
  <c r="G131" i="16" s="1"/>
  <c r="H132" i="16"/>
  <c r="H131" i="16" s="1"/>
  <c r="H133" i="16"/>
  <c r="C168" i="44"/>
  <c r="D168" i="44"/>
  <c r="E168" i="44" s="1"/>
  <c r="F168" i="44" s="1"/>
  <c r="G168" i="44" s="1"/>
  <c r="H168" i="44" s="1"/>
  <c r="I168" i="44" s="1"/>
  <c r="J168" i="44" s="1"/>
  <c r="K168" i="44" s="1"/>
  <c r="L168" i="44" s="1"/>
  <c r="M168" i="44" s="1"/>
  <c r="N168" i="44" s="1"/>
  <c r="O168" i="44" s="1"/>
  <c r="P168" i="44" s="1"/>
  <c r="Q168" i="44" s="1"/>
  <c r="R168" i="44" s="1"/>
  <c r="S168" i="44" s="1"/>
  <c r="T168" i="44" s="1"/>
  <c r="U168" i="44" s="1"/>
  <c r="V168" i="44" s="1"/>
  <c r="W168" i="44" s="1"/>
  <c r="X168" i="44" s="1"/>
  <c r="Y168" i="44" s="1"/>
  <c r="Z168" i="44" s="1"/>
  <c r="AA168" i="44" s="1"/>
  <c r="AB168" i="44" s="1"/>
  <c r="AC168" i="44" s="1"/>
  <c r="AD168" i="44" s="1"/>
  <c r="AE168" i="44" s="1"/>
  <c r="AE169" i="44" s="1"/>
  <c r="AE171" i="44" s="1"/>
  <c r="O169" i="44"/>
  <c r="O171" i="44" s="1"/>
  <c r="M169" i="44"/>
  <c r="M171" i="44" s="1"/>
  <c r="B163" i="44"/>
  <c r="C157" i="44" s="1"/>
  <c r="E157" i="44" s="1"/>
  <c r="H117" i="44"/>
  <c r="I117" i="44"/>
  <c r="J117" i="44"/>
  <c r="AF117" i="44"/>
  <c r="AE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P119" i="44" s="1"/>
  <c r="O117" i="44"/>
  <c r="N117" i="44"/>
  <c r="N119" i="44" s="1"/>
  <c r="M117" i="44"/>
  <c r="L117" i="44"/>
  <c r="K117" i="44"/>
  <c r="G117" i="44"/>
  <c r="F117" i="44"/>
  <c r="E117" i="44"/>
  <c r="D117" i="44"/>
  <c r="C117" i="44"/>
  <c r="C84" i="44"/>
  <c r="D133" i="11"/>
  <c r="D137" i="11" s="1"/>
  <c r="D132" i="15"/>
  <c r="D133" i="15"/>
  <c r="C99" i="44"/>
  <c r="B99" i="44" s="1"/>
  <c r="D84" i="44"/>
  <c r="E133" i="11"/>
  <c r="E137" i="11" s="1"/>
  <c r="E132" i="15"/>
  <c r="E133" i="15"/>
  <c r="D99" i="44"/>
  <c r="E84" i="44"/>
  <c r="F133" i="11"/>
  <c r="F137" i="11" s="1"/>
  <c r="F132" i="15"/>
  <c r="F133" i="15"/>
  <c r="E99" i="44"/>
  <c r="F84" i="44"/>
  <c r="G133" i="11"/>
  <c r="G137" i="11" s="1"/>
  <c r="G132" i="15"/>
  <c r="G133" i="15"/>
  <c r="F99" i="44"/>
  <c r="G84" i="44"/>
  <c r="H133" i="11"/>
  <c r="H137" i="11" s="1"/>
  <c r="H132" i="15"/>
  <c r="H133" i="15"/>
  <c r="H131" i="15" s="1"/>
  <c r="G102" i="39" s="1"/>
  <c r="G99" i="44"/>
  <c r="H84" i="44"/>
  <c r="H99" i="44"/>
  <c r="H104" i="44" s="1"/>
  <c r="H105" i="44" s="1"/>
  <c r="I84" i="44"/>
  <c r="I99" i="44"/>
  <c r="I104" i="44" s="1"/>
  <c r="I105" i="44" s="1"/>
  <c r="J84" i="44"/>
  <c r="J99" i="44"/>
  <c r="J104" i="44" s="1"/>
  <c r="J105" i="44" s="1"/>
  <c r="K84" i="44"/>
  <c r="K99" i="44"/>
  <c r="K104" i="44" s="1"/>
  <c r="K105" i="44" s="1"/>
  <c r="K107" i="44" s="1"/>
  <c r="L84" i="44"/>
  <c r="L99" i="44"/>
  <c r="L104" i="44" s="1"/>
  <c r="L105" i="44" s="1"/>
  <c r="L107" i="44" s="1"/>
  <c r="M84" i="44"/>
  <c r="M107" i="44" s="1"/>
  <c r="M99" i="44"/>
  <c r="M104" i="44" s="1"/>
  <c r="M105" i="44" s="1"/>
  <c r="N84" i="44"/>
  <c r="N107" i="44" s="1"/>
  <c r="N99" i="44"/>
  <c r="N104" i="44" s="1"/>
  <c r="N105" i="44" s="1"/>
  <c r="O84" i="44"/>
  <c r="O99" i="44"/>
  <c r="O104" i="44" s="1"/>
  <c r="O105" i="44" s="1"/>
  <c r="P84" i="44"/>
  <c r="P99" i="44"/>
  <c r="P104" i="44"/>
  <c r="P105" i="44" s="1"/>
  <c r="Q84" i="44"/>
  <c r="Q99" i="44"/>
  <c r="Q104" i="44" s="1"/>
  <c r="Q105" i="44" s="1"/>
  <c r="Q107" i="44" s="1"/>
  <c r="R84" i="44"/>
  <c r="R99" i="44"/>
  <c r="R104" i="44"/>
  <c r="R105" i="44" s="1"/>
  <c r="R107" i="44" s="1"/>
  <c r="S84" i="44"/>
  <c r="S99" i="44"/>
  <c r="S104" i="44"/>
  <c r="S105" i="44" s="1"/>
  <c r="T84" i="44"/>
  <c r="T99" i="44"/>
  <c r="T104" i="44"/>
  <c r="T105" i="44" s="1"/>
  <c r="U84" i="44"/>
  <c r="U99" i="44"/>
  <c r="U104" i="44" s="1"/>
  <c r="U105" i="44" s="1"/>
  <c r="V84" i="44"/>
  <c r="V99" i="44"/>
  <c r="V104" i="44"/>
  <c r="V105" i="44" s="1"/>
  <c r="V107" i="44" s="1"/>
  <c r="W99" i="44"/>
  <c r="W104" i="44" s="1"/>
  <c r="W105" i="44" s="1"/>
  <c r="X84" i="44"/>
  <c r="X99" i="44"/>
  <c r="X104" i="44" s="1"/>
  <c r="X105" i="44" s="1"/>
  <c r="Y84" i="44"/>
  <c r="Y99" i="44"/>
  <c r="Y104" i="44" s="1"/>
  <c r="Y105" i="44" s="1"/>
  <c r="Z84" i="44"/>
  <c r="Z99" i="44"/>
  <c r="Z104" i="44" s="1"/>
  <c r="Z105" i="44" s="1"/>
  <c r="AA99" i="44"/>
  <c r="AA104" i="44" s="1"/>
  <c r="AA105" i="44" s="1"/>
  <c r="AB99" i="44"/>
  <c r="AB104" i="44"/>
  <c r="AB105" i="44" s="1"/>
  <c r="AC84" i="44"/>
  <c r="AC99" i="44"/>
  <c r="AC104" i="44" s="1"/>
  <c r="AC105" i="44" s="1"/>
  <c r="AD99" i="44"/>
  <c r="AD104" i="44" s="1"/>
  <c r="AD105" i="44" s="1"/>
  <c r="AE84" i="44"/>
  <c r="AE99" i="44"/>
  <c r="AE104" i="44" s="1"/>
  <c r="AE105" i="44" s="1"/>
  <c r="AF84" i="44"/>
  <c r="AF99" i="44"/>
  <c r="AF104" i="44"/>
  <c r="AF105" i="44" s="1"/>
  <c r="A93" i="44"/>
  <c r="A92" i="44"/>
  <c r="A91" i="44"/>
  <c r="A90" i="44"/>
  <c r="B83" i="44"/>
  <c r="B82" i="44"/>
  <c r="B81" i="44"/>
  <c r="B80" i="44"/>
  <c r="B79" i="44"/>
  <c r="B78" i="44"/>
  <c r="B77" i="44"/>
  <c r="B76" i="44"/>
  <c r="B75" i="44"/>
  <c r="B74" i="44"/>
  <c r="B73" i="44"/>
  <c r="B72" i="44"/>
  <c r="B71" i="44"/>
  <c r="B70" i="44"/>
  <c r="B69" i="44"/>
  <c r="B68" i="44"/>
  <c r="B65" i="44"/>
  <c r="B64" i="44"/>
  <c r="B63" i="44"/>
  <c r="B62" i="44"/>
  <c r="B61" i="44"/>
  <c r="B60" i="44"/>
  <c r="B59" i="44"/>
  <c r="B58" i="44"/>
  <c r="B57" i="44"/>
  <c r="B56" i="44"/>
  <c r="B55" i="44"/>
  <c r="B54" i="44"/>
  <c r="B53" i="44"/>
  <c r="B52" i="44"/>
  <c r="B51" i="44"/>
  <c r="B50" i="44"/>
  <c r="AF42" i="44"/>
  <c r="AD42" i="44"/>
  <c r="AB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C42" i="44"/>
  <c r="B41" i="44"/>
  <c r="B40" i="44"/>
  <c r="B39" i="44"/>
  <c r="B38" i="44"/>
  <c r="B37" i="44"/>
  <c r="B36" i="44"/>
  <c r="B35" i="44"/>
  <c r="B34" i="44"/>
  <c r="B33" i="44"/>
  <c r="B32" i="44"/>
  <c r="B31" i="44"/>
  <c r="B30" i="44"/>
  <c r="B29" i="44"/>
  <c r="B28" i="44"/>
  <c r="B27" i="44"/>
  <c r="B26" i="44"/>
  <c r="B24" i="44"/>
  <c r="B8" i="44"/>
  <c r="C168" i="43"/>
  <c r="D168" i="43"/>
  <c r="E168" i="43" s="1"/>
  <c r="F168" i="43" s="1"/>
  <c r="G168" i="43" s="1"/>
  <c r="H168" i="43" s="1"/>
  <c r="I168" i="43" s="1"/>
  <c r="J168" i="43" s="1"/>
  <c r="K168" i="43" s="1"/>
  <c r="L168" i="43" s="1"/>
  <c r="M168" i="43" s="1"/>
  <c r="N168" i="43" s="1"/>
  <c r="O168" i="43" s="1"/>
  <c r="P168" i="43" s="1"/>
  <c r="Q168" i="43" s="1"/>
  <c r="R168" i="43" s="1"/>
  <c r="S168" i="43" s="1"/>
  <c r="T168" i="43" s="1"/>
  <c r="U168" i="43" s="1"/>
  <c r="V168" i="43" s="1"/>
  <c r="W168" i="43" s="1"/>
  <c r="X168" i="43" s="1"/>
  <c r="Y168" i="43" s="1"/>
  <c r="Z168" i="43" s="1"/>
  <c r="AA168" i="43" s="1"/>
  <c r="AB168" i="43" s="1"/>
  <c r="AC168" i="43" s="1"/>
  <c r="AD168" i="43" s="1"/>
  <c r="AE168" i="43" s="1"/>
  <c r="AE169" i="43" s="1"/>
  <c r="AE171" i="43" s="1"/>
  <c r="AB169" i="43"/>
  <c r="AB171" i="43" s="1"/>
  <c r="N169" i="43"/>
  <c r="N171" i="43" s="1"/>
  <c r="J169" i="43"/>
  <c r="J171" i="43" s="1"/>
  <c r="I169" i="43"/>
  <c r="I171" i="43"/>
  <c r="G169" i="43"/>
  <c r="G171" i="43" s="1"/>
  <c r="F169" i="43"/>
  <c r="F171" i="43" s="1"/>
  <c r="E169" i="43"/>
  <c r="E171" i="43" s="1"/>
  <c r="D169" i="43"/>
  <c r="D171" i="43" s="1"/>
  <c r="C169" i="43"/>
  <c r="C171" i="43"/>
  <c r="B163" i="43"/>
  <c r="C160" i="43" s="1"/>
  <c r="E160" i="43" s="1"/>
  <c r="H117" i="43"/>
  <c r="H119" i="43" s="1"/>
  <c r="I117" i="43"/>
  <c r="J117" i="43"/>
  <c r="J119" i="43"/>
  <c r="AF117" i="43"/>
  <c r="AE117" i="43"/>
  <c r="AD117" i="43"/>
  <c r="AC117" i="43"/>
  <c r="AC119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O119" i="43"/>
  <c r="N117" i="43"/>
  <c r="M117" i="43"/>
  <c r="L117" i="43"/>
  <c r="K117" i="43"/>
  <c r="K119" i="43"/>
  <c r="G117" i="43"/>
  <c r="G119" i="43" s="1"/>
  <c r="F117" i="43"/>
  <c r="F119" i="43"/>
  <c r="E117" i="43"/>
  <c r="E119" i="43"/>
  <c r="D117" i="43"/>
  <c r="D119" i="43" s="1"/>
  <c r="C117" i="43"/>
  <c r="C84" i="43"/>
  <c r="C99" i="43"/>
  <c r="D84" i="43"/>
  <c r="D99" i="43"/>
  <c r="E84" i="43"/>
  <c r="E99" i="43"/>
  <c r="F84" i="43"/>
  <c r="F99" i="43"/>
  <c r="G84" i="43"/>
  <c r="G99" i="43"/>
  <c r="H84" i="43"/>
  <c r="H99" i="43"/>
  <c r="H104" i="43" s="1"/>
  <c r="H105" i="43" s="1"/>
  <c r="I84" i="43"/>
  <c r="I99" i="43"/>
  <c r="J84" i="43"/>
  <c r="J99" i="43"/>
  <c r="J104" i="43" s="1"/>
  <c r="J105" i="43" s="1"/>
  <c r="K84" i="43"/>
  <c r="K99" i="43"/>
  <c r="K104" i="43" s="1"/>
  <c r="K105" i="43" s="1"/>
  <c r="K107" i="43" s="1"/>
  <c r="L84" i="43"/>
  <c r="L99" i="43"/>
  <c r="L104" i="43" s="1"/>
  <c r="L105" i="43" s="1"/>
  <c r="M84" i="43"/>
  <c r="M99" i="43"/>
  <c r="M104" i="43" s="1"/>
  <c r="M105" i="43" s="1"/>
  <c r="M107" i="43" s="1"/>
  <c r="N84" i="43"/>
  <c r="N99" i="43"/>
  <c r="N104" i="43" s="1"/>
  <c r="N105" i="43" s="1"/>
  <c r="O84" i="43"/>
  <c r="O99" i="43"/>
  <c r="O104" i="43" s="1"/>
  <c r="O105" i="43" s="1"/>
  <c r="P84" i="43"/>
  <c r="P99" i="43"/>
  <c r="P104" i="43" s="1"/>
  <c r="P105" i="43" s="1"/>
  <c r="Q84" i="43"/>
  <c r="Q99" i="43"/>
  <c r="Q104" i="43"/>
  <c r="Q105" i="43" s="1"/>
  <c r="R84" i="43"/>
  <c r="R99" i="43"/>
  <c r="R104" i="43" s="1"/>
  <c r="R105" i="43" s="1"/>
  <c r="R107" i="43" s="1"/>
  <c r="S84" i="43"/>
  <c r="S99" i="43"/>
  <c r="S104" i="43" s="1"/>
  <c r="S105" i="43" s="1"/>
  <c r="T99" i="43"/>
  <c r="T104" i="43" s="1"/>
  <c r="T105" i="43" s="1"/>
  <c r="T107" i="43"/>
  <c r="U84" i="43"/>
  <c r="U99" i="43"/>
  <c r="U104" i="43"/>
  <c r="U105" i="43" s="1"/>
  <c r="V84" i="43"/>
  <c r="V107" i="43" s="1"/>
  <c r="V99" i="43"/>
  <c r="V104" i="43" s="1"/>
  <c r="V105" i="43" s="1"/>
  <c r="W84" i="43"/>
  <c r="W99" i="43"/>
  <c r="W104" i="43" s="1"/>
  <c r="W105" i="43" s="1"/>
  <c r="X84" i="43"/>
  <c r="X99" i="43"/>
  <c r="X104" i="43" s="1"/>
  <c r="X105" i="43" s="1"/>
  <c r="X107" i="43" s="1"/>
  <c r="Y84" i="43"/>
  <c r="Y99" i="43"/>
  <c r="Y104" i="43" s="1"/>
  <c r="Y105" i="43" s="1"/>
  <c r="Y107" i="43" s="1"/>
  <c r="Z84" i="43"/>
  <c r="Z107" i="43" s="1"/>
  <c r="Z99" i="43"/>
  <c r="Z104" i="43" s="1"/>
  <c r="Z105" i="43" s="1"/>
  <c r="AA84" i="43"/>
  <c r="AA99" i="43"/>
  <c r="AA104" i="43" s="1"/>
  <c r="AA105" i="43" s="1"/>
  <c r="AB84" i="43"/>
  <c r="AB99" i="43"/>
  <c r="AB104" i="43" s="1"/>
  <c r="AB105" i="43" s="1"/>
  <c r="AC84" i="43"/>
  <c r="AC99" i="43"/>
  <c r="AC104" i="43" s="1"/>
  <c r="AC105" i="43" s="1"/>
  <c r="AD84" i="43"/>
  <c r="AD99" i="43"/>
  <c r="AD104" i="43"/>
  <c r="AD105" i="43"/>
  <c r="AD107" i="43" s="1"/>
  <c r="AE99" i="43"/>
  <c r="AE104" i="43"/>
  <c r="AE105" i="43"/>
  <c r="AF99" i="43"/>
  <c r="AF104" i="43" s="1"/>
  <c r="AF105" i="43" s="1"/>
  <c r="A93" i="43"/>
  <c r="A92" i="43"/>
  <c r="A91" i="43"/>
  <c r="A90" i="43"/>
  <c r="B83" i="43"/>
  <c r="B82" i="43"/>
  <c r="B81" i="43"/>
  <c r="B80" i="43"/>
  <c r="B79" i="43"/>
  <c r="B78" i="43"/>
  <c r="B77" i="43"/>
  <c r="B76" i="43"/>
  <c r="B75" i="43"/>
  <c r="B74" i="43"/>
  <c r="B73" i="43"/>
  <c r="B72" i="43"/>
  <c r="B71" i="43"/>
  <c r="B70" i="43"/>
  <c r="B69" i="43"/>
  <c r="B68" i="43"/>
  <c r="B66" i="43"/>
  <c r="B65" i="43"/>
  <c r="B64" i="43"/>
  <c r="B63" i="43"/>
  <c r="B62" i="43"/>
  <c r="B61" i="43"/>
  <c r="B60" i="43"/>
  <c r="B59" i="43"/>
  <c r="B58" i="43"/>
  <c r="B57" i="43"/>
  <c r="B56" i="43"/>
  <c r="B55" i="43"/>
  <c r="B54" i="43"/>
  <c r="B53" i="43"/>
  <c r="B52" i="43"/>
  <c r="B51" i="43"/>
  <c r="B50" i="43"/>
  <c r="AD42" i="43"/>
  <c r="AC42" i="43"/>
  <c r="AA42" i="43"/>
  <c r="Z42" i="43"/>
  <c r="X42" i="43"/>
  <c r="W42" i="43"/>
  <c r="V42" i="43"/>
  <c r="U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1" i="43"/>
  <c r="B40" i="43"/>
  <c r="B39" i="43"/>
  <c r="B38" i="43"/>
  <c r="B37" i="43"/>
  <c r="B36" i="43"/>
  <c r="B35" i="43"/>
  <c r="B34" i="43"/>
  <c r="B33" i="43"/>
  <c r="B32" i="43"/>
  <c r="B31" i="43"/>
  <c r="B30" i="43"/>
  <c r="B29" i="43"/>
  <c r="B28" i="43"/>
  <c r="B27" i="43"/>
  <c r="B26" i="43"/>
  <c r="B24" i="43"/>
  <c r="B8" i="43"/>
  <c r="C168" i="42"/>
  <c r="D168" i="42"/>
  <c r="E168" i="42" s="1"/>
  <c r="F168" i="42" s="1"/>
  <c r="G168" i="42" s="1"/>
  <c r="H168" i="42" s="1"/>
  <c r="I168" i="42" s="1"/>
  <c r="J168" i="42" s="1"/>
  <c r="K168" i="42" s="1"/>
  <c r="L168" i="42" s="1"/>
  <c r="M168" i="42" s="1"/>
  <c r="N168" i="42" s="1"/>
  <c r="O168" i="42" s="1"/>
  <c r="P168" i="42" s="1"/>
  <c r="Q168" i="42" s="1"/>
  <c r="R168" i="42" s="1"/>
  <c r="S168" i="42" s="1"/>
  <c r="T168" i="42" s="1"/>
  <c r="U168" i="42" s="1"/>
  <c r="V168" i="42" s="1"/>
  <c r="W168" i="42" s="1"/>
  <c r="X168" i="42" s="1"/>
  <c r="Y168" i="42" s="1"/>
  <c r="Z168" i="42" s="1"/>
  <c r="AA168" i="42" s="1"/>
  <c r="AB168" i="42" s="1"/>
  <c r="AC168" i="42" s="1"/>
  <c r="AD168" i="42" s="1"/>
  <c r="AE168" i="42" s="1"/>
  <c r="AE169" i="42" s="1"/>
  <c r="AE171" i="42" s="1"/>
  <c r="U169" i="42"/>
  <c r="U171" i="42" s="1"/>
  <c r="Q171" i="42"/>
  <c r="P169" i="42"/>
  <c r="P171" i="42" s="1"/>
  <c r="N169" i="42"/>
  <c r="N171" i="42" s="1"/>
  <c r="M169" i="42"/>
  <c r="M171" i="42"/>
  <c r="K169" i="42"/>
  <c r="K171" i="42"/>
  <c r="J169" i="42"/>
  <c r="J171" i="42"/>
  <c r="I169" i="42"/>
  <c r="I171" i="42" s="1"/>
  <c r="G169" i="42"/>
  <c r="G171" i="42"/>
  <c r="F169" i="42"/>
  <c r="F171" i="42" s="1"/>
  <c r="E171" i="42"/>
  <c r="D169" i="42"/>
  <c r="D171" i="42" s="1"/>
  <c r="C169" i="42"/>
  <c r="C171" i="42" s="1"/>
  <c r="B163" i="42"/>
  <c r="C132" i="42"/>
  <c r="E132" i="42" s="1"/>
  <c r="E163" i="42" s="1"/>
  <c r="C162" i="42"/>
  <c r="E162" i="42" s="1"/>
  <c r="C160" i="42"/>
  <c r="E160" i="42"/>
  <c r="C159" i="42"/>
  <c r="E159" i="42"/>
  <c r="C157" i="42"/>
  <c r="E157" i="42" s="1"/>
  <c r="C156" i="42"/>
  <c r="E156" i="42" s="1"/>
  <c r="C154" i="42"/>
  <c r="E154" i="42" s="1"/>
  <c r="C153" i="42"/>
  <c r="E153" i="42"/>
  <c r="C151" i="42"/>
  <c r="E151" i="42" s="1"/>
  <c r="C150" i="42"/>
  <c r="E150" i="42" s="1"/>
  <c r="C148" i="42"/>
  <c r="E148" i="42" s="1"/>
  <c r="C147" i="42"/>
  <c r="E147" i="42"/>
  <c r="C145" i="42"/>
  <c r="E145" i="42" s="1"/>
  <c r="C144" i="42"/>
  <c r="E144" i="42" s="1"/>
  <c r="C142" i="42"/>
  <c r="E142" i="42"/>
  <c r="C141" i="42"/>
  <c r="E141" i="42" s="1"/>
  <c r="C139" i="42"/>
  <c r="E139" i="42" s="1"/>
  <c r="C138" i="42"/>
  <c r="E138" i="42" s="1"/>
  <c r="C136" i="42"/>
  <c r="E136" i="42" s="1"/>
  <c r="C135" i="42"/>
  <c r="E135" i="42" s="1"/>
  <c r="C133" i="42"/>
  <c r="E133" i="42" s="1"/>
  <c r="H117" i="42"/>
  <c r="H119" i="42" s="1"/>
  <c r="I117" i="42"/>
  <c r="J117" i="42"/>
  <c r="J119" i="42" s="1"/>
  <c r="AF117" i="42"/>
  <c r="AE117" i="42"/>
  <c r="AD117" i="42"/>
  <c r="AC117" i="42"/>
  <c r="AB117" i="42"/>
  <c r="AA117" i="42"/>
  <c r="Z117" i="42"/>
  <c r="Y117" i="42"/>
  <c r="X117" i="42"/>
  <c r="W117" i="42"/>
  <c r="V117" i="42"/>
  <c r="V119" i="42" s="1"/>
  <c r="U117" i="42"/>
  <c r="T117" i="42"/>
  <c r="S117" i="42"/>
  <c r="S119" i="42"/>
  <c r="R117" i="42"/>
  <c r="R119" i="42" s="1"/>
  <c r="Q117" i="42"/>
  <c r="P117" i="42"/>
  <c r="O117" i="42"/>
  <c r="O119" i="42" s="1"/>
  <c r="N117" i="42"/>
  <c r="N119" i="42" s="1"/>
  <c r="M117" i="42"/>
  <c r="M119" i="42"/>
  <c r="L117" i="42"/>
  <c r="L119" i="42"/>
  <c r="K117" i="42"/>
  <c r="K119" i="42" s="1"/>
  <c r="G117" i="42"/>
  <c r="G119" i="42" s="1"/>
  <c r="F117" i="42"/>
  <c r="F119" i="42" s="1"/>
  <c r="E117" i="42"/>
  <c r="E119" i="42" s="1"/>
  <c r="D117" i="42"/>
  <c r="D119" i="42"/>
  <c r="C117" i="42"/>
  <c r="C84" i="42"/>
  <c r="C99" i="42"/>
  <c r="D84" i="42"/>
  <c r="D99" i="42"/>
  <c r="E84" i="42"/>
  <c r="E99" i="42"/>
  <c r="F84" i="42"/>
  <c r="F99" i="42"/>
  <c r="B99" i="42" s="1"/>
  <c r="G84" i="42"/>
  <c r="G102" i="42"/>
  <c r="G103" i="42" s="1"/>
  <c r="G104" i="42" s="1"/>
  <c r="G99" i="42"/>
  <c r="H84" i="42"/>
  <c r="H99" i="42"/>
  <c r="H104" i="42" s="1"/>
  <c r="H105" i="42" s="1"/>
  <c r="H107" i="42" s="1"/>
  <c r="I84" i="42"/>
  <c r="I99" i="42"/>
  <c r="I104" i="42"/>
  <c r="I105" i="42" s="1"/>
  <c r="I107" i="42" s="1"/>
  <c r="J84" i="42"/>
  <c r="J99" i="42"/>
  <c r="J104" i="42" s="1"/>
  <c r="J105" i="42" s="1"/>
  <c r="J107" i="42" s="1"/>
  <c r="K84" i="42"/>
  <c r="K99" i="42"/>
  <c r="K104" i="42" s="1"/>
  <c r="K105" i="42"/>
  <c r="K107" i="42"/>
  <c r="L84" i="42"/>
  <c r="L99" i="42"/>
  <c r="L104" i="42" s="1"/>
  <c r="L105" i="42" s="1"/>
  <c r="M84" i="42"/>
  <c r="M99" i="42"/>
  <c r="M104" i="42" s="1"/>
  <c r="M105" i="42" s="1"/>
  <c r="N84" i="42"/>
  <c r="N99" i="42"/>
  <c r="N104" i="42"/>
  <c r="N105" i="42"/>
  <c r="N107" i="42" s="1"/>
  <c r="O84" i="42"/>
  <c r="O99" i="42"/>
  <c r="O104" i="42"/>
  <c r="O105" i="42" s="1"/>
  <c r="P84" i="42"/>
  <c r="P99" i="42"/>
  <c r="P104" i="42"/>
  <c r="P105" i="42"/>
  <c r="Q84" i="42"/>
  <c r="Q99" i="42"/>
  <c r="Q104" i="42"/>
  <c r="Q105" i="42" s="1"/>
  <c r="R84" i="42"/>
  <c r="R107" i="42" s="1"/>
  <c r="R99" i="42"/>
  <c r="R104" i="42"/>
  <c r="R105" i="42" s="1"/>
  <c r="S84" i="42"/>
  <c r="S99" i="42"/>
  <c r="S104" i="42"/>
  <c r="S105" i="42" s="1"/>
  <c r="S107" i="42"/>
  <c r="T84" i="42"/>
  <c r="T99" i="42"/>
  <c r="T104" i="42" s="1"/>
  <c r="T105" i="42"/>
  <c r="T107" i="42" s="1"/>
  <c r="U84" i="42"/>
  <c r="U99" i="42"/>
  <c r="U104" i="42" s="1"/>
  <c r="U105" i="42" s="1"/>
  <c r="U107" i="42" s="1"/>
  <c r="V84" i="42"/>
  <c r="V99" i="42"/>
  <c r="V104" i="42" s="1"/>
  <c r="V105" i="42" s="1"/>
  <c r="V107" i="42"/>
  <c r="W84" i="42"/>
  <c r="W99" i="42"/>
  <c r="W104" i="42" s="1"/>
  <c r="W105" i="42" s="1"/>
  <c r="X84" i="42"/>
  <c r="X99" i="42"/>
  <c r="X104" i="42" s="1"/>
  <c r="X105" i="42" s="1"/>
  <c r="Y99" i="42"/>
  <c r="Y104" i="42" s="1"/>
  <c r="Y105" i="42" s="1"/>
  <c r="Z99" i="42"/>
  <c r="Z104" i="42" s="1"/>
  <c r="Z105" i="42" s="1"/>
  <c r="AA84" i="42"/>
  <c r="AA99" i="42"/>
  <c r="AA104" i="42"/>
  <c r="AA105" i="42" s="1"/>
  <c r="AA107" i="42" s="1"/>
  <c r="AB99" i="42"/>
  <c r="AB104" i="42"/>
  <c r="AB105" i="42" s="1"/>
  <c r="AC84" i="42"/>
  <c r="AC99" i="42"/>
  <c r="AC104" i="42" s="1"/>
  <c r="AC105" i="42" s="1"/>
  <c r="AD84" i="42"/>
  <c r="AD99" i="42"/>
  <c r="AD104" i="42" s="1"/>
  <c r="AD105" i="42" s="1"/>
  <c r="AD107" i="42" s="1"/>
  <c r="AE99" i="42"/>
  <c r="AE104" i="42" s="1"/>
  <c r="AE105" i="42" s="1"/>
  <c r="AF84" i="42"/>
  <c r="AF99" i="42"/>
  <c r="AF104" i="42" s="1"/>
  <c r="AF105" i="42" s="1"/>
  <c r="A93" i="42"/>
  <c r="A92" i="42"/>
  <c r="A91" i="42"/>
  <c r="A90" i="42"/>
  <c r="B83" i="42"/>
  <c r="B82" i="42"/>
  <c r="B81" i="42"/>
  <c r="B80" i="42"/>
  <c r="B79" i="42"/>
  <c r="B78" i="42"/>
  <c r="B77" i="42"/>
  <c r="B76" i="42"/>
  <c r="B75" i="42"/>
  <c r="B74" i="42"/>
  <c r="B73" i="42"/>
  <c r="B72" i="42"/>
  <c r="B71" i="42"/>
  <c r="B70" i="42"/>
  <c r="B69" i="42"/>
  <c r="B68" i="42"/>
  <c r="B65" i="42"/>
  <c r="B64" i="42"/>
  <c r="B63" i="42"/>
  <c r="B62" i="42"/>
  <c r="B61" i="42"/>
  <c r="B60" i="42"/>
  <c r="B59" i="42"/>
  <c r="B58" i="42"/>
  <c r="B57" i="42"/>
  <c r="B56" i="42"/>
  <c r="B55" i="42"/>
  <c r="B54" i="42"/>
  <c r="B53" i="42"/>
  <c r="B52" i="42"/>
  <c r="B51" i="42"/>
  <c r="B50" i="42"/>
  <c r="AF42" i="42"/>
  <c r="AE42" i="42"/>
  <c r="AC42" i="42"/>
  <c r="AB42" i="42"/>
  <c r="AA42" i="42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F42" i="42"/>
  <c r="E42" i="42"/>
  <c r="D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4" i="42"/>
  <c r="B8" i="42"/>
  <c r="C168" i="41"/>
  <c r="D168" i="41"/>
  <c r="E168" i="41" s="1"/>
  <c r="F168" i="41" s="1"/>
  <c r="G168" i="41" s="1"/>
  <c r="H168" i="41" s="1"/>
  <c r="I168" i="41" s="1"/>
  <c r="J168" i="41" s="1"/>
  <c r="K168" i="41"/>
  <c r="L168" i="41" s="1"/>
  <c r="M168" i="41" s="1"/>
  <c r="N168" i="41" s="1"/>
  <c r="O168" i="41" s="1"/>
  <c r="P168" i="41" s="1"/>
  <c r="Q168" i="41" s="1"/>
  <c r="R168" i="41" s="1"/>
  <c r="S168" i="41" s="1"/>
  <c r="T168" i="41" s="1"/>
  <c r="U168" i="41" s="1"/>
  <c r="V168" i="41" s="1"/>
  <c r="W168" i="41" s="1"/>
  <c r="X168" i="41" s="1"/>
  <c r="Y168" i="41" s="1"/>
  <c r="Z168" i="41" s="1"/>
  <c r="AA168" i="41" s="1"/>
  <c r="AB168" i="41" s="1"/>
  <c r="AC168" i="41" s="1"/>
  <c r="AD168" i="41" s="1"/>
  <c r="AE168" i="41" s="1"/>
  <c r="AE169" i="41" s="1"/>
  <c r="AE171" i="41" s="1"/>
  <c r="Y169" i="41"/>
  <c r="Y171" i="41" s="1"/>
  <c r="R169" i="41"/>
  <c r="R171" i="41" s="1"/>
  <c r="P169" i="41"/>
  <c r="P171" i="41" s="1"/>
  <c r="J169" i="41"/>
  <c r="J171" i="41" s="1"/>
  <c r="I171" i="41"/>
  <c r="H169" i="41"/>
  <c r="H171" i="41" s="1"/>
  <c r="G169" i="41"/>
  <c r="G171" i="41" s="1"/>
  <c r="F169" i="41"/>
  <c r="F171" i="41" s="1"/>
  <c r="E169" i="41"/>
  <c r="E171" i="41"/>
  <c r="D169" i="41"/>
  <c r="D171" i="41" s="1"/>
  <c r="B163" i="41"/>
  <c r="C145" i="41" s="1"/>
  <c r="E145" i="41" s="1"/>
  <c r="C160" i="41"/>
  <c r="E160" i="41" s="1"/>
  <c r="C154" i="41"/>
  <c r="E154" i="41" s="1"/>
  <c r="C148" i="41"/>
  <c r="E148" i="41" s="1"/>
  <c r="C139" i="41"/>
  <c r="E139" i="41" s="1"/>
  <c r="H117" i="41"/>
  <c r="H119" i="41"/>
  <c r="I117" i="41"/>
  <c r="I119" i="41"/>
  <c r="J117" i="41"/>
  <c r="J119" i="41" s="1"/>
  <c r="AF117" i="41"/>
  <c r="AE117" i="41"/>
  <c r="AD117" i="41"/>
  <c r="AC117" i="41"/>
  <c r="AB117" i="41"/>
  <c r="AA117" i="41"/>
  <c r="Z117" i="41"/>
  <c r="Z119" i="41"/>
  <c r="Y117" i="41"/>
  <c r="X117" i="41"/>
  <c r="W117" i="41"/>
  <c r="V117" i="41"/>
  <c r="U117" i="41"/>
  <c r="T117" i="41"/>
  <c r="S117" i="41"/>
  <c r="S119" i="41" s="1"/>
  <c r="R117" i="41"/>
  <c r="Q117" i="41"/>
  <c r="Q119" i="41" s="1"/>
  <c r="P117" i="41"/>
  <c r="O117" i="41"/>
  <c r="N117" i="41"/>
  <c r="M117" i="41"/>
  <c r="L117" i="41"/>
  <c r="K117" i="41"/>
  <c r="K119" i="41" s="1"/>
  <c r="G117" i="41"/>
  <c r="G119" i="41" s="1"/>
  <c r="F117" i="41"/>
  <c r="F119" i="41" s="1"/>
  <c r="E117" i="41"/>
  <c r="E119" i="41"/>
  <c r="D117" i="41"/>
  <c r="C117" i="41"/>
  <c r="C99" i="41"/>
  <c r="D84" i="41"/>
  <c r="D99" i="41"/>
  <c r="E84" i="41"/>
  <c r="E99" i="41"/>
  <c r="F84" i="41"/>
  <c r="F99" i="41"/>
  <c r="G84" i="41"/>
  <c r="G102" i="41"/>
  <c r="G103" i="41"/>
  <c r="G99" i="41"/>
  <c r="H84" i="41"/>
  <c r="H99" i="41"/>
  <c r="H104" i="41"/>
  <c r="H105" i="41" s="1"/>
  <c r="I84" i="41"/>
  <c r="I99" i="41"/>
  <c r="I104" i="41" s="1"/>
  <c r="I105" i="41" s="1"/>
  <c r="J84" i="41"/>
  <c r="J99" i="41"/>
  <c r="J104" i="41" s="1"/>
  <c r="J105" i="41" s="1"/>
  <c r="K84" i="41"/>
  <c r="K99" i="41"/>
  <c r="K104" i="41" s="1"/>
  <c r="K105" i="41" s="1"/>
  <c r="L84" i="41"/>
  <c r="L99" i="41"/>
  <c r="L104" i="41"/>
  <c r="L105" i="41" s="1"/>
  <c r="L107" i="41" s="1"/>
  <c r="M84" i="41"/>
  <c r="M99" i="41"/>
  <c r="M104" i="41" s="1"/>
  <c r="M105" i="41" s="1"/>
  <c r="M107" i="41"/>
  <c r="N84" i="41"/>
  <c r="N99" i="41"/>
  <c r="N104" i="41"/>
  <c r="N105" i="41"/>
  <c r="O84" i="41"/>
  <c r="O99" i="41"/>
  <c r="O104" i="41" s="1"/>
  <c r="O105" i="41"/>
  <c r="P84" i="41"/>
  <c r="P107" i="41" s="1"/>
  <c r="P99" i="41"/>
  <c r="P104" i="41" s="1"/>
  <c r="P105" i="41" s="1"/>
  <c r="Q84" i="41"/>
  <c r="Q99" i="41"/>
  <c r="Q104" i="41" s="1"/>
  <c r="Q105" i="41" s="1"/>
  <c r="R84" i="41"/>
  <c r="R99" i="41"/>
  <c r="R104" i="41"/>
  <c r="R105" i="41"/>
  <c r="R107" i="41"/>
  <c r="S84" i="41"/>
  <c r="S99" i="41"/>
  <c r="S104" i="41"/>
  <c r="S105" i="41"/>
  <c r="S107" i="41" s="1"/>
  <c r="T84" i="41"/>
  <c r="T99" i="41"/>
  <c r="T104" i="41" s="1"/>
  <c r="T105" i="41" s="1"/>
  <c r="U99" i="41"/>
  <c r="U104" i="41" s="1"/>
  <c r="U105" i="41" s="1"/>
  <c r="V84" i="41"/>
  <c r="V99" i="41"/>
  <c r="V104" i="41" s="1"/>
  <c r="V105" i="41" s="1"/>
  <c r="W84" i="41"/>
  <c r="W99" i="41"/>
  <c r="W104" i="41"/>
  <c r="W105" i="41" s="1"/>
  <c r="X84" i="41"/>
  <c r="X107" i="41" s="1"/>
  <c r="X99" i="41"/>
  <c r="X104" i="41"/>
  <c r="X105" i="41" s="1"/>
  <c r="Y84" i="41"/>
  <c r="Y99" i="41"/>
  <c r="Y104" i="41" s="1"/>
  <c r="Y105" i="41" s="1"/>
  <c r="Z84" i="41"/>
  <c r="Z99" i="41"/>
  <c r="Z104" i="41" s="1"/>
  <c r="Z105" i="41"/>
  <c r="AA84" i="41"/>
  <c r="AA99" i="41"/>
  <c r="AA104" i="41" s="1"/>
  <c r="AA105" i="41"/>
  <c r="AB84" i="41"/>
  <c r="AB99" i="41"/>
  <c r="AB104" i="41" s="1"/>
  <c r="AB105" i="41" s="1"/>
  <c r="AC84" i="41"/>
  <c r="AC99" i="41"/>
  <c r="AC104" i="41"/>
  <c r="AC105" i="41" s="1"/>
  <c r="AD84" i="41"/>
  <c r="AD99" i="41"/>
  <c r="AD104" i="41"/>
  <c r="AD105" i="41" s="1"/>
  <c r="AE99" i="41"/>
  <c r="AE104" i="41" s="1"/>
  <c r="AE105" i="41"/>
  <c r="AF84" i="41"/>
  <c r="AF107" i="41" s="1"/>
  <c r="AF99" i="41"/>
  <c r="AF104" i="41"/>
  <c r="AF105" i="41" s="1"/>
  <c r="A93" i="41"/>
  <c r="A92" i="41"/>
  <c r="A91" i="41"/>
  <c r="A90" i="41"/>
  <c r="B83" i="41"/>
  <c r="B82" i="41"/>
  <c r="B81" i="41"/>
  <c r="B80" i="41"/>
  <c r="B79" i="41"/>
  <c r="B78" i="41"/>
  <c r="B77" i="41"/>
  <c r="B76" i="41"/>
  <c r="B75" i="41"/>
  <c r="B74" i="41"/>
  <c r="B73" i="41"/>
  <c r="B72" i="41"/>
  <c r="B71" i="41"/>
  <c r="B70" i="41"/>
  <c r="B69" i="41"/>
  <c r="B68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51" i="41"/>
  <c r="B50" i="41"/>
  <c r="AF42" i="41"/>
  <c r="AD42" i="41"/>
  <c r="AC42" i="41"/>
  <c r="AA42" i="41"/>
  <c r="Z42" i="41"/>
  <c r="X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C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4" i="41"/>
  <c r="B8" i="41"/>
  <c r="C168" i="40"/>
  <c r="D168" i="40"/>
  <c r="E168" i="40"/>
  <c r="F168" i="40"/>
  <c r="G168" i="40" s="1"/>
  <c r="H168" i="40" s="1"/>
  <c r="I168" i="40" s="1"/>
  <c r="J168" i="40" s="1"/>
  <c r="K168" i="40" s="1"/>
  <c r="L168" i="40" s="1"/>
  <c r="M168" i="40" s="1"/>
  <c r="N168" i="40" s="1"/>
  <c r="O168" i="40" s="1"/>
  <c r="P168" i="40" s="1"/>
  <c r="Q168" i="40" s="1"/>
  <c r="R168" i="40" s="1"/>
  <c r="S168" i="40" s="1"/>
  <c r="T168" i="40" s="1"/>
  <c r="U168" i="40" s="1"/>
  <c r="V168" i="40" s="1"/>
  <c r="W168" i="40" s="1"/>
  <c r="X168" i="40" s="1"/>
  <c r="Y168" i="40" s="1"/>
  <c r="Z168" i="40" s="1"/>
  <c r="AA168" i="40" s="1"/>
  <c r="AB168" i="40" s="1"/>
  <c r="AC168" i="40" s="1"/>
  <c r="AD168" i="40" s="1"/>
  <c r="AE168" i="40" s="1"/>
  <c r="L169" i="40"/>
  <c r="L171" i="40"/>
  <c r="B163" i="40"/>
  <c r="C132" i="40" s="1"/>
  <c r="E132" i="40" s="1"/>
  <c r="E163" i="40" s="1"/>
  <c r="C162" i="40"/>
  <c r="E162" i="40"/>
  <c r="C159" i="40"/>
  <c r="E159" i="40" s="1"/>
  <c r="C153" i="40"/>
  <c r="E153" i="40" s="1"/>
  <c r="C152" i="40"/>
  <c r="E152" i="40"/>
  <c r="C149" i="40"/>
  <c r="E149" i="40" s="1"/>
  <c r="C147" i="40"/>
  <c r="E147" i="40" s="1"/>
  <c r="C145" i="40"/>
  <c r="E145" i="40" s="1"/>
  <c r="C144" i="40"/>
  <c r="E144" i="40" s="1"/>
  <c r="C143" i="40"/>
  <c r="E143" i="40" s="1"/>
  <c r="C140" i="40"/>
  <c r="E140" i="40" s="1"/>
  <c r="C138" i="40"/>
  <c r="E138" i="40" s="1"/>
  <c r="C136" i="40"/>
  <c r="E136" i="40" s="1"/>
  <c r="C133" i="40"/>
  <c r="E133" i="40" s="1"/>
  <c r="H117" i="40"/>
  <c r="I117" i="40"/>
  <c r="J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M119" i="40"/>
  <c r="L117" i="40"/>
  <c r="K117" i="40"/>
  <c r="G117" i="40"/>
  <c r="F117" i="40"/>
  <c r="E117" i="40"/>
  <c r="D117" i="40"/>
  <c r="C117" i="40"/>
  <c r="C84" i="40"/>
  <c r="C99" i="40"/>
  <c r="D84" i="40"/>
  <c r="D99" i="40"/>
  <c r="E84" i="40"/>
  <c r="E99" i="40"/>
  <c r="F84" i="40"/>
  <c r="F99" i="40"/>
  <c r="G84" i="40"/>
  <c r="G102" i="40"/>
  <c r="G103" i="40" s="1"/>
  <c r="G99" i="40"/>
  <c r="H84" i="40"/>
  <c r="H99" i="40"/>
  <c r="H104" i="40" s="1"/>
  <c r="H105" i="40" s="1"/>
  <c r="I84" i="40"/>
  <c r="I99" i="40"/>
  <c r="I104" i="40"/>
  <c r="I105" i="40" s="1"/>
  <c r="J84" i="40"/>
  <c r="J99" i="40"/>
  <c r="J104" i="40"/>
  <c r="J105" i="40" s="1"/>
  <c r="J107" i="40" s="1"/>
  <c r="K84" i="40"/>
  <c r="K99" i="40"/>
  <c r="K104" i="40"/>
  <c r="K105" i="40" s="1"/>
  <c r="L84" i="40"/>
  <c r="L99" i="40"/>
  <c r="L104" i="40" s="1"/>
  <c r="L105" i="40" s="1"/>
  <c r="M84" i="40"/>
  <c r="M99" i="40"/>
  <c r="M104" i="40"/>
  <c r="M105" i="40" s="1"/>
  <c r="N99" i="40"/>
  <c r="N104" i="40" s="1"/>
  <c r="N105" i="40" s="1"/>
  <c r="O84" i="40"/>
  <c r="O99" i="40"/>
  <c r="O104" i="40" s="1"/>
  <c r="O105" i="40" s="1"/>
  <c r="P84" i="40"/>
  <c r="P107" i="40" s="1"/>
  <c r="P99" i="40"/>
  <c r="P104" i="40" s="1"/>
  <c r="P105" i="40"/>
  <c r="Q99" i="40"/>
  <c r="Q104" i="40"/>
  <c r="Q105" i="40"/>
  <c r="Q107" i="40" s="1"/>
  <c r="R84" i="40"/>
  <c r="R99" i="40"/>
  <c r="R104" i="40" s="1"/>
  <c r="R105" i="40" s="1"/>
  <c r="S84" i="40"/>
  <c r="S99" i="40"/>
  <c r="S104" i="40"/>
  <c r="S105" i="40" s="1"/>
  <c r="T84" i="40"/>
  <c r="T99" i="40"/>
  <c r="T104" i="40" s="1"/>
  <c r="T105" i="40" s="1"/>
  <c r="U84" i="40"/>
  <c r="U99" i="40"/>
  <c r="U104" i="40" s="1"/>
  <c r="U105" i="40" s="1"/>
  <c r="V84" i="40"/>
  <c r="V99" i="40"/>
  <c r="V104" i="40"/>
  <c r="V105" i="40"/>
  <c r="V107" i="40" s="1"/>
  <c r="W84" i="40"/>
  <c r="W99" i="40"/>
  <c r="W104" i="40"/>
  <c r="W105" i="40" s="1"/>
  <c r="W107" i="40" s="1"/>
  <c r="X84" i="40"/>
  <c r="X99" i="40"/>
  <c r="X104" i="40" s="1"/>
  <c r="X105" i="40" s="1"/>
  <c r="Y84" i="40"/>
  <c r="Y99" i="40"/>
  <c r="Y104" i="40" s="1"/>
  <c r="Y105" i="40" s="1"/>
  <c r="Y107" i="40"/>
  <c r="Z84" i="40"/>
  <c r="Z99" i="40"/>
  <c r="Z104" i="40" s="1"/>
  <c r="Z105" i="40" s="1"/>
  <c r="AA84" i="40"/>
  <c r="AA99" i="40"/>
  <c r="AA104" i="40" s="1"/>
  <c r="AA105" i="40" s="1"/>
  <c r="AA107" i="40" s="1"/>
  <c r="AB84" i="40"/>
  <c r="AB99" i="40"/>
  <c r="AB104" i="40" s="1"/>
  <c r="AB105" i="40"/>
  <c r="AB107" i="40" s="1"/>
  <c r="AC84" i="40"/>
  <c r="AC99" i="40"/>
  <c r="AC104" i="40"/>
  <c r="AC105" i="40" s="1"/>
  <c r="AC107" i="40" s="1"/>
  <c r="AD84" i="40"/>
  <c r="AD99" i="40"/>
  <c r="AD104" i="40" s="1"/>
  <c r="AD105" i="40" s="1"/>
  <c r="AE84" i="40"/>
  <c r="AE99" i="40"/>
  <c r="AE104" i="40"/>
  <c r="AE105" i="40" s="1"/>
  <c r="AF99" i="40"/>
  <c r="AF104" i="40"/>
  <c r="AF105" i="40" s="1"/>
  <c r="A93" i="40"/>
  <c r="A92" i="40"/>
  <c r="A91" i="40"/>
  <c r="A90" i="40"/>
  <c r="B83" i="40"/>
  <c r="B82" i="40"/>
  <c r="B81" i="40"/>
  <c r="B80" i="40"/>
  <c r="B79" i="40"/>
  <c r="B78" i="40"/>
  <c r="B77" i="40"/>
  <c r="B76" i="40"/>
  <c r="B75" i="40"/>
  <c r="B74" i="40"/>
  <c r="B73" i="40"/>
  <c r="B72" i="40"/>
  <c r="B71" i="40"/>
  <c r="B70" i="40"/>
  <c r="B69" i="40"/>
  <c r="B68" i="40"/>
  <c r="B66" i="40"/>
  <c r="B65" i="40"/>
  <c r="B64" i="40"/>
  <c r="B63" i="40"/>
  <c r="B62" i="40"/>
  <c r="B61" i="40"/>
  <c r="B60" i="40"/>
  <c r="B59" i="40"/>
  <c r="B58" i="40"/>
  <c r="B57" i="40"/>
  <c r="B56" i="40"/>
  <c r="B55" i="40"/>
  <c r="B54" i="40"/>
  <c r="B53" i="40"/>
  <c r="B52" i="40"/>
  <c r="B51" i="40"/>
  <c r="B50" i="40"/>
  <c r="AE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B41" i="40"/>
  <c r="B40" i="40"/>
  <c r="B39" i="40"/>
  <c r="B38" i="40"/>
  <c r="B37" i="40"/>
  <c r="B36" i="40"/>
  <c r="B35" i="40"/>
  <c r="B34" i="40"/>
  <c r="B33" i="40"/>
  <c r="B32" i="40"/>
  <c r="B31" i="40"/>
  <c r="B30" i="40"/>
  <c r="B29" i="40"/>
  <c r="B28" i="40"/>
  <c r="B27" i="40"/>
  <c r="B26" i="40"/>
  <c r="B24" i="40"/>
  <c r="B8" i="40"/>
  <c r="C168" i="39"/>
  <c r="D168" i="39" s="1"/>
  <c r="E168" i="39"/>
  <c r="F168" i="39" s="1"/>
  <c r="G168" i="39" s="1"/>
  <c r="H168" i="39" s="1"/>
  <c r="I168" i="39" s="1"/>
  <c r="J168" i="39" s="1"/>
  <c r="K168" i="39" s="1"/>
  <c r="L168" i="39" s="1"/>
  <c r="M168" i="39" s="1"/>
  <c r="N168" i="39" s="1"/>
  <c r="O168" i="39" s="1"/>
  <c r="P168" i="39" s="1"/>
  <c r="Q168" i="39" s="1"/>
  <c r="R168" i="39" s="1"/>
  <c r="S168" i="39" s="1"/>
  <c r="T168" i="39" s="1"/>
  <c r="U168" i="39" s="1"/>
  <c r="V168" i="39" s="1"/>
  <c r="W168" i="39" s="1"/>
  <c r="X168" i="39" s="1"/>
  <c r="Y168" i="39" s="1"/>
  <c r="Z168" i="39" s="1"/>
  <c r="AA168" i="39" s="1"/>
  <c r="AB168" i="39" s="1"/>
  <c r="AC168" i="39" s="1"/>
  <c r="AD168" i="39" s="1"/>
  <c r="AE168" i="39" s="1"/>
  <c r="AE169" i="39" s="1"/>
  <c r="AE171" i="39" s="1"/>
  <c r="V169" i="39"/>
  <c r="V171" i="39" s="1"/>
  <c r="T169" i="39"/>
  <c r="T171" i="39" s="1"/>
  <c r="P169" i="39"/>
  <c r="P171" i="39" s="1"/>
  <c r="M171" i="39"/>
  <c r="L169" i="39"/>
  <c r="L171" i="39" s="1"/>
  <c r="J169" i="39"/>
  <c r="J171" i="39" s="1"/>
  <c r="G169" i="39"/>
  <c r="G171" i="39" s="1"/>
  <c r="F169" i="39"/>
  <c r="F171" i="39" s="1"/>
  <c r="E169" i="39"/>
  <c r="E171" i="39" s="1"/>
  <c r="D169" i="39"/>
  <c r="D171" i="39" s="1"/>
  <c r="C169" i="39"/>
  <c r="C171" i="39" s="1"/>
  <c r="AF170" i="39"/>
  <c r="B163" i="39"/>
  <c r="C160" i="39" s="1"/>
  <c r="E160" i="39" s="1"/>
  <c r="C161" i="39"/>
  <c r="E161" i="39" s="1"/>
  <c r="C157" i="39"/>
  <c r="E157" i="39" s="1"/>
  <c r="C155" i="39"/>
  <c r="E155" i="39" s="1"/>
  <c r="C154" i="39"/>
  <c r="E154" i="39"/>
  <c r="C151" i="39"/>
  <c r="E151" i="39" s="1"/>
  <c r="C147" i="39"/>
  <c r="E147" i="39" s="1"/>
  <c r="C146" i="39"/>
  <c r="E146" i="39" s="1"/>
  <c r="C145" i="39"/>
  <c r="E145" i="39" s="1"/>
  <c r="C141" i="39"/>
  <c r="E141" i="39" s="1"/>
  <c r="C139" i="39"/>
  <c r="E139" i="39" s="1"/>
  <c r="C136" i="39"/>
  <c r="E136" i="39"/>
  <c r="C135" i="39"/>
  <c r="E135" i="39" s="1"/>
  <c r="H117" i="39"/>
  <c r="H119" i="39" s="1"/>
  <c r="I117" i="39"/>
  <c r="J117" i="39"/>
  <c r="AF117" i="39"/>
  <c r="AF119" i="39"/>
  <c r="AE117" i="39"/>
  <c r="AD117" i="39"/>
  <c r="AC117" i="39"/>
  <c r="AB117" i="39"/>
  <c r="AA117" i="39"/>
  <c r="Z117" i="39"/>
  <c r="Y117" i="39"/>
  <c r="X117" i="39"/>
  <c r="W117" i="39"/>
  <c r="V117" i="39"/>
  <c r="U117" i="39"/>
  <c r="U119" i="39"/>
  <c r="T117" i="39"/>
  <c r="S117" i="39"/>
  <c r="R117" i="39"/>
  <c r="Q117" i="39"/>
  <c r="Q119" i="39"/>
  <c r="P117" i="39"/>
  <c r="O117" i="39"/>
  <c r="O119" i="39"/>
  <c r="N117" i="39"/>
  <c r="M117" i="39"/>
  <c r="M119" i="39" s="1"/>
  <c r="L117" i="39"/>
  <c r="K117" i="39"/>
  <c r="K119" i="39" s="1"/>
  <c r="G117" i="39"/>
  <c r="F117" i="39"/>
  <c r="F119" i="39" s="1"/>
  <c r="E117" i="39"/>
  <c r="E119" i="39" s="1"/>
  <c r="D117" i="39"/>
  <c r="D119" i="39" s="1"/>
  <c r="C117" i="39"/>
  <c r="C84" i="39"/>
  <c r="C99" i="39"/>
  <c r="D84" i="39"/>
  <c r="D99" i="39"/>
  <c r="E84" i="39"/>
  <c r="E99" i="39"/>
  <c r="F84" i="39"/>
  <c r="F99" i="39"/>
  <c r="G84" i="39"/>
  <c r="G103" i="39"/>
  <c r="G104" i="39" s="1"/>
  <c r="G99" i="39"/>
  <c r="H84" i="39"/>
  <c r="H99" i="39"/>
  <c r="H104" i="39" s="1"/>
  <c r="H105" i="39"/>
  <c r="H107" i="39" s="1"/>
  <c r="I84" i="39"/>
  <c r="I99" i="39"/>
  <c r="I104" i="39" s="1"/>
  <c r="I105" i="39" s="1"/>
  <c r="I107" i="39" s="1"/>
  <c r="J84" i="39"/>
  <c r="J99" i="39"/>
  <c r="J104" i="39" s="1"/>
  <c r="J105" i="39" s="1"/>
  <c r="K84" i="39"/>
  <c r="K107" i="39" s="1"/>
  <c r="K99" i="39"/>
  <c r="K104" i="39" s="1"/>
  <c r="K105" i="39" s="1"/>
  <c r="L84" i="39"/>
  <c r="L99" i="39"/>
  <c r="L104" i="39"/>
  <c r="L105" i="39" s="1"/>
  <c r="L107" i="39" s="1"/>
  <c r="M84" i="39"/>
  <c r="M99" i="39"/>
  <c r="M104" i="39"/>
  <c r="M105" i="39"/>
  <c r="N84" i="39"/>
  <c r="N99" i="39"/>
  <c r="N104" i="39" s="1"/>
  <c r="N105" i="39"/>
  <c r="O84" i="39"/>
  <c r="O99" i="39"/>
  <c r="O104" i="39" s="1"/>
  <c r="O105" i="39" s="1"/>
  <c r="P84" i="39"/>
  <c r="P99" i="39"/>
  <c r="P104" i="39" s="1"/>
  <c r="P105" i="39" s="1"/>
  <c r="Q84" i="39"/>
  <c r="Q99" i="39"/>
  <c r="Q104" i="39"/>
  <c r="Q105" i="39"/>
  <c r="R84" i="39"/>
  <c r="R99" i="39"/>
  <c r="R104" i="39" s="1"/>
  <c r="R105" i="39" s="1"/>
  <c r="S84" i="39"/>
  <c r="S99" i="39"/>
  <c r="S104" i="39"/>
  <c r="S105" i="39" s="1"/>
  <c r="T84" i="39"/>
  <c r="T99" i="39"/>
  <c r="T104" i="39" s="1"/>
  <c r="T105" i="39" s="1"/>
  <c r="U84" i="39"/>
  <c r="U99" i="39"/>
  <c r="U104" i="39" s="1"/>
  <c r="U105" i="39" s="1"/>
  <c r="U107" i="39" s="1"/>
  <c r="V84" i="39"/>
  <c r="V99" i="39"/>
  <c r="V104" i="39" s="1"/>
  <c r="V105" i="39" s="1"/>
  <c r="W84" i="39"/>
  <c r="W107" i="39" s="1"/>
  <c r="W99" i="39"/>
  <c r="W104" i="39" s="1"/>
  <c r="W105" i="39" s="1"/>
  <c r="X84" i="39"/>
  <c r="X99" i="39"/>
  <c r="X104" i="39" s="1"/>
  <c r="X105" i="39"/>
  <c r="X107" i="39" s="1"/>
  <c r="Y99" i="39"/>
  <c r="Y104" i="39"/>
  <c r="Y105" i="39"/>
  <c r="Z99" i="39"/>
  <c r="Z104" i="39" s="1"/>
  <c r="Z105" i="39" s="1"/>
  <c r="AA99" i="39"/>
  <c r="AA104" i="39" s="1"/>
  <c r="AA105" i="39" s="1"/>
  <c r="AB84" i="39"/>
  <c r="AB99" i="39"/>
  <c r="AB104" i="39" s="1"/>
  <c r="AB105" i="39" s="1"/>
  <c r="AC84" i="39"/>
  <c r="AC99" i="39"/>
  <c r="AC104" i="39" s="1"/>
  <c r="AC105" i="39" s="1"/>
  <c r="AD84" i="39"/>
  <c r="AD99" i="39"/>
  <c r="AD104" i="39" s="1"/>
  <c r="AD105" i="39" s="1"/>
  <c r="AE99" i="39"/>
  <c r="AE104" i="39"/>
  <c r="AE105" i="39" s="1"/>
  <c r="AF84" i="39"/>
  <c r="AF99" i="39"/>
  <c r="AF104" i="39" s="1"/>
  <c r="AF105" i="39"/>
  <c r="A93" i="39"/>
  <c r="A92" i="39"/>
  <c r="A91" i="39"/>
  <c r="A90" i="39"/>
  <c r="B83" i="39"/>
  <c r="B82" i="39"/>
  <c r="B81" i="39"/>
  <c r="B80" i="39"/>
  <c r="B79" i="39"/>
  <c r="B78" i="39"/>
  <c r="B77" i="39"/>
  <c r="B76" i="39"/>
  <c r="B75" i="39"/>
  <c r="B74" i="39"/>
  <c r="B73" i="39"/>
  <c r="B72" i="39"/>
  <c r="B71" i="39"/>
  <c r="B70" i="39"/>
  <c r="B69" i="39"/>
  <c r="B68" i="39"/>
  <c r="B65" i="39"/>
  <c r="B64" i="39"/>
  <c r="B63" i="39"/>
  <c r="B62" i="39"/>
  <c r="B61" i="39"/>
  <c r="B60" i="39"/>
  <c r="B59" i="39"/>
  <c r="B58" i="39"/>
  <c r="B57" i="39"/>
  <c r="B56" i="39"/>
  <c r="B55" i="39"/>
  <c r="B54" i="39"/>
  <c r="B53" i="39"/>
  <c r="B52" i="39"/>
  <c r="B51" i="39"/>
  <c r="B50" i="39"/>
  <c r="AF42" i="39"/>
  <c r="AE42" i="39"/>
  <c r="AD42" i="39"/>
  <c r="AC42" i="39"/>
  <c r="AB42" i="39"/>
  <c r="AA42" i="39"/>
  <c r="Z42" i="39"/>
  <c r="Y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1" i="39"/>
  <c r="B40" i="39"/>
  <c r="B39" i="39"/>
  <c r="B38" i="39"/>
  <c r="B37" i="39"/>
  <c r="B36" i="39"/>
  <c r="B35" i="39"/>
  <c r="B34" i="39"/>
  <c r="B33" i="39"/>
  <c r="B32" i="39"/>
  <c r="B31" i="39"/>
  <c r="B30" i="39"/>
  <c r="B29" i="39"/>
  <c r="B28" i="39"/>
  <c r="B27" i="39"/>
  <c r="B26" i="39"/>
  <c r="B24" i="39"/>
  <c r="B8" i="39"/>
  <c r="C168" i="38"/>
  <c r="D168" i="38" s="1"/>
  <c r="E168" i="38" s="1"/>
  <c r="F168" i="38" s="1"/>
  <c r="G168" i="38" s="1"/>
  <c r="H168" i="38" s="1"/>
  <c r="I168" i="38" s="1"/>
  <c r="J168" i="38" s="1"/>
  <c r="K168" i="38" s="1"/>
  <c r="L168" i="38" s="1"/>
  <c r="M168" i="38" s="1"/>
  <c r="N168" i="38" s="1"/>
  <c r="O168" i="38" s="1"/>
  <c r="P168" i="38" s="1"/>
  <c r="Q168" i="38" s="1"/>
  <c r="R168" i="38" s="1"/>
  <c r="S168" i="38" s="1"/>
  <c r="T168" i="38" s="1"/>
  <c r="U168" i="38" s="1"/>
  <c r="V168" i="38" s="1"/>
  <c r="W168" i="38" s="1"/>
  <c r="X168" i="38" s="1"/>
  <c r="Y168" i="38" s="1"/>
  <c r="Z168" i="38" s="1"/>
  <c r="AA168" i="38" s="1"/>
  <c r="AB168" i="38" s="1"/>
  <c r="AC168" i="38" s="1"/>
  <c r="AD168" i="38" s="1"/>
  <c r="AE168" i="38" s="1"/>
  <c r="AE169" i="38" s="1"/>
  <c r="AE171" i="38" s="1"/>
  <c r="I169" i="38"/>
  <c r="I171" i="38" s="1"/>
  <c r="H169" i="38"/>
  <c r="H171" i="38" s="1"/>
  <c r="G169" i="38"/>
  <c r="G171" i="38"/>
  <c r="D169" i="38"/>
  <c r="D171" i="38"/>
  <c r="B163" i="38"/>
  <c r="C156" i="38" s="1"/>
  <c r="E156" i="38" s="1"/>
  <c r="C132" i="38"/>
  <c r="E132" i="38" s="1"/>
  <c r="E163" i="38" s="1"/>
  <c r="C162" i="38"/>
  <c r="E162" i="38" s="1"/>
  <c r="C161" i="38"/>
  <c r="E161" i="38" s="1"/>
  <c r="C160" i="38"/>
  <c r="E160" i="38"/>
  <c r="C153" i="38"/>
  <c r="E153" i="38" s="1"/>
  <c r="C150" i="38"/>
  <c r="E150" i="38"/>
  <c r="C148" i="38"/>
  <c r="E148" i="38"/>
  <c r="C143" i="38"/>
  <c r="E143" i="38" s="1"/>
  <c r="C142" i="38"/>
  <c r="E142" i="38"/>
  <c r="C138" i="38"/>
  <c r="E138" i="38" s="1"/>
  <c r="C137" i="38"/>
  <c r="E137" i="38" s="1"/>
  <c r="C135" i="38"/>
  <c r="E135" i="38" s="1"/>
  <c r="H117" i="38"/>
  <c r="H119" i="38"/>
  <c r="B123" i="38" s="1"/>
  <c r="I117" i="38"/>
  <c r="I119" i="38" s="1"/>
  <c r="J117" i="38"/>
  <c r="J119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G117" i="38"/>
  <c r="F117" i="38"/>
  <c r="E117" i="38"/>
  <c r="E119" i="38" s="1"/>
  <c r="D117" i="38"/>
  <c r="C117" i="38"/>
  <c r="B117" i="38" s="1"/>
  <c r="C84" i="38"/>
  <c r="C99" i="38"/>
  <c r="D84" i="38"/>
  <c r="D99" i="38"/>
  <c r="E84" i="38"/>
  <c r="E99" i="38"/>
  <c r="F84" i="38"/>
  <c r="F99" i="38"/>
  <c r="G84" i="38"/>
  <c r="G102" i="38"/>
  <c r="G103" i="38" s="1"/>
  <c r="G99" i="38"/>
  <c r="H84" i="38"/>
  <c r="H99" i="38"/>
  <c r="H104" i="38"/>
  <c r="H105" i="38" s="1"/>
  <c r="H107" i="38"/>
  <c r="I84" i="38"/>
  <c r="I107" i="38" s="1"/>
  <c r="I99" i="38"/>
  <c r="I104" i="38"/>
  <c r="I105" i="38"/>
  <c r="J84" i="38"/>
  <c r="J99" i="38"/>
  <c r="J104" i="38" s="1"/>
  <c r="J105" i="38" s="1"/>
  <c r="K84" i="38"/>
  <c r="K99" i="38"/>
  <c r="K104" i="38" s="1"/>
  <c r="K105" i="38" s="1"/>
  <c r="L84" i="38"/>
  <c r="L99" i="38"/>
  <c r="L104" i="38" s="1"/>
  <c r="L105" i="38" s="1"/>
  <c r="M84" i="38"/>
  <c r="M99" i="38"/>
  <c r="M104" i="38"/>
  <c r="M105" i="38"/>
  <c r="M107" i="38" s="1"/>
  <c r="N84" i="38"/>
  <c r="N99" i="38"/>
  <c r="N104" i="38"/>
  <c r="N105" i="38" s="1"/>
  <c r="N107" i="38" s="1"/>
  <c r="O84" i="38"/>
  <c r="O99" i="38"/>
  <c r="O104" i="38" s="1"/>
  <c r="O105" i="38" s="1"/>
  <c r="P84" i="38"/>
  <c r="P99" i="38"/>
  <c r="P104" i="38" s="1"/>
  <c r="P105" i="38" s="1"/>
  <c r="Q84" i="38"/>
  <c r="Q99" i="38"/>
  <c r="Q104" i="38" s="1"/>
  <c r="Q105" i="38" s="1"/>
  <c r="R84" i="38"/>
  <c r="R99" i="38"/>
  <c r="R104" i="38"/>
  <c r="R105" i="38" s="1"/>
  <c r="S84" i="38"/>
  <c r="S99" i="38"/>
  <c r="S104" i="38" s="1"/>
  <c r="S105" i="38" s="1"/>
  <c r="T84" i="38"/>
  <c r="T99" i="38"/>
  <c r="T104" i="38"/>
  <c r="T105" i="38" s="1"/>
  <c r="T107" i="38"/>
  <c r="U84" i="38"/>
  <c r="U99" i="38"/>
  <c r="U104" i="38"/>
  <c r="U105" i="38" s="1"/>
  <c r="U107" i="38" s="1"/>
  <c r="V84" i="38"/>
  <c r="V99" i="38"/>
  <c r="V104" i="38" s="1"/>
  <c r="V105" i="38" s="1"/>
  <c r="W84" i="38"/>
  <c r="W107" i="38" s="1"/>
  <c r="W99" i="38"/>
  <c r="W104" i="38" s="1"/>
  <c r="W105" i="38" s="1"/>
  <c r="X84" i="38"/>
  <c r="X99" i="38"/>
  <c r="X104" i="38" s="1"/>
  <c r="X105" i="38" s="1"/>
  <c r="Y84" i="38"/>
  <c r="Y99" i="38"/>
  <c r="Y104" i="38"/>
  <c r="Y105" i="38" s="1"/>
  <c r="Y107" i="38" s="1"/>
  <c r="Z84" i="38"/>
  <c r="Z99" i="38"/>
  <c r="Z104" i="38"/>
  <c r="Z105" i="38"/>
  <c r="Z107" i="38" s="1"/>
  <c r="AA84" i="38"/>
  <c r="AA99" i="38"/>
  <c r="AA104" i="38" s="1"/>
  <c r="AA105" i="38" s="1"/>
  <c r="AA107" i="38" s="1"/>
  <c r="AB84" i="38"/>
  <c r="AB99" i="38"/>
  <c r="AB104" i="38" s="1"/>
  <c r="AB105" i="38" s="1"/>
  <c r="AC84" i="38"/>
  <c r="AC99" i="38"/>
  <c r="AC104" i="38" s="1"/>
  <c r="AC105" i="38" s="1"/>
  <c r="AD84" i="38"/>
  <c r="AD99" i="38"/>
  <c r="AD104" i="38" s="1"/>
  <c r="AD105" i="38" s="1"/>
  <c r="AE84" i="38"/>
  <c r="AE99" i="38"/>
  <c r="AE104" i="38" s="1"/>
  <c r="AE105" i="38" s="1"/>
  <c r="AF84" i="38"/>
  <c r="AF99" i="38"/>
  <c r="AF104" i="38"/>
  <c r="AF105" i="38"/>
  <c r="A93" i="38"/>
  <c r="A92" i="38"/>
  <c r="A91" i="38"/>
  <c r="A90" i="38"/>
  <c r="B83" i="38"/>
  <c r="B82" i="38"/>
  <c r="B81" i="38"/>
  <c r="B80" i="38"/>
  <c r="B79" i="38"/>
  <c r="B78" i="38"/>
  <c r="B77" i="38"/>
  <c r="B76" i="38"/>
  <c r="B75" i="38"/>
  <c r="B74" i="38"/>
  <c r="B73" i="38"/>
  <c r="B72" i="38"/>
  <c r="B71" i="38"/>
  <c r="B70" i="38"/>
  <c r="B69" i="38"/>
  <c r="B68" i="38"/>
  <c r="B65" i="38"/>
  <c r="B64" i="38"/>
  <c r="B63" i="38"/>
  <c r="B62" i="38"/>
  <c r="B61" i="38"/>
  <c r="B60" i="38"/>
  <c r="B59" i="38"/>
  <c r="B58" i="38"/>
  <c r="B57" i="38"/>
  <c r="B56" i="38"/>
  <c r="B55" i="38"/>
  <c r="B54" i="38"/>
  <c r="B53" i="38"/>
  <c r="B52" i="38"/>
  <c r="B51" i="38"/>
  <c r="B50" i="38"/>
  <c r="AF42" i="38"/>
  <c r="AE42" i="38"/>
  <c r="AD42" i="38"/>
  <c r="AC42" i="38"/>
  <c r="AA42" i="38"/>
  <c r="Z42" i="38"/>
  <c r="Y42" i="38"/>
  <c r="X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8" i="38"/>
  <c r="C168" i="37"/>
  <c r="D168" i="37" s="1"/>
  <c r="E168" i="37" s="1"/>
  <c r="F168" i="37" s="1"/>
  <c r="G168" i="37" s="1"/>
  <c r="H168" i="37" s="1"/>
  <c r="I168" i="37" s="1"/>
  <c r="J168" i="37" s="1"/>
  <c r="K168" i="37" s="1"/>
  <c r="L168" i="37" s="1"/>
  <c r="M168" i="37" s="1"/>
  <c r="N168" i="37" s="1"/>
  <c r="O168" i="37" s="1"/>
  <c r="P168" i="37" s="1"/>
  <c r="Q168" i="37" s="1"/>
  <c r="R168" i="37" s="1"/>
  <c r="S168" i="37" s="1"/>
  <c r="T168" i="37" s="1"/>
  <c r="U168" i="37" s="1"/>
  <c r="V168" i="37" s="1"/>
  <c r="W168" i="37" s="1"/>
  <c r="X168" i="37" s="1"/>
  <c r="Y168" i="37" s="1"/>
  <c r="Z168" i="37" s="1"/>
  <c r="AA168" i="37" s="1"/>
  <c r="AB168" i="37" s="1"/>
  <c r="AC168" i="37" s="1"/>
  <c r="AD168" i="37" s="1"/>
  <c r="AE168" i="37" s="1"/>
  <c r="AE169" i="37" s="1"/>
  <c r="AE171" i="37" s="1"/>
  <c r="W169" i="37"/>
  <c r="W171" i="37" s="1"/>
  <c r="R169" i="37"/>
  <c r="R171" i="37"/>
  <c r="M169" i="37"/>
  <c r="M171" i="37" s="1"/>
  <c r="L169" i="37"/>
  <c r="L171" i="37"/>
  <c r="I169" i="37"/>
  <c r="I171" i="37" s="1"/>
  <c r="G169" i="37"/>
  <c r="G171" i="37" s="1"/>
  <c r="F169" i="37"/>
  <c r="F171" i="37"/>
  <c r="E169" i="37"/>
  <c r="E171" i="37"/>
  <c r="B163" i="37"/>
  <c r="C161" i="37"/>
  <c r="E161" i="37"/>
  <c r="C160" i="37"/>
  <c r="E160" i="37" s="1"/>
  <c r="C158" i="37"/>
  <c r="E158" i="37" s="1"/>
  <c r="C157" i="37"/>
  <c r="E157" i="37" s="1"/>
  <c r="C155" i="37"/>
  <c r="E155" i="37" s="1"/>
  <c r="C154" i="37"/>
  <c r="E154" i="37" s="1"/>
  <c r="C153" i="37"/>
  <c r="E153" i="37" s="1"/>
  <c r="C152" i="37"/>
  <c r="E152" i="37" s="1"/>
  <c r="C151" i="37"/>
  <c r="E151" i="37" s="1"/>
  <c r="C149" i="37"/>
  <c r="E149" i="37"/>
  <c r="C148" i="37"/>
  <c r="E148" i="37" s="1"/>
  <c r="C147" i="37"/>
  <c r="E147" i="37"/>
  <c r="C145" i="37"/>
  <c r="E145" i="37" s="1"/>
  <c r="C143" i="37"/>
  <c r="E143" i="37"/>
  <c r="C142" i="37"/>
  <c r="E142" i="37" s="1"/>
  <c r="C141" i="37"/>
  <c r="E141" i="37"/>
  <c r="C140" i="37"/>
  <c r="E140" i="37" s="1"/>
  <c r="C137" i="37"/>
  <c r="E137" i="37" s="1"/>
  <c r="C136" i="37"/>
  <c r="E136" i="37" s="1"/>
  <c r="C135" i="37"/>
  <c r="E135" i="37" s="1"/>
  <c r="C134" i="37"/>
  <c r="E134" i="37" s="1"/>
  <c r="C133" i="37"/>
  <c r="E133" i="37" s="1"/>
  <c r="H117" i="37"/>
  <c r="H119" i="37"/>
  <c r="I117" i="37"/>
  <c r="J117" i="37"/>
  <c r="J119" i="37" s="1"/>
  <c r="AF117" i="37"/>
  <c r="AE117" i="37"/>
  <c r="AD117" i="37"/>
  <c r="AC117" i="37"/>
  <c r="AB117" i="37"/>
  <c r="AA117" i="37"/>
  <c r="Z117" i="37"/>
  <c r="Y117" i="37"/>
  <c r="X117" i="37"/>
  <c r="X119" i="37" s="1"/>
  <c r="W117" i="37"/>
  <c r="V117" i="37"/>
  <c r="U117" i="37"/>
  <c r="T117" i="37"/>
  <c r="S117" i="37"/>
  <c r="S119" i="37" s="1"/>
  <c r="R117" i="37"/>
  <c r="Q117" i="37"/>
  <c r="P117" i="37"/>
  <c r="O117" i="37"/>
  <c r="N117" i="37"/>
  <c r="N119" i="37" s="1"/>
  <c r="M117" i="37"/>
  <c r="M119" i="37" s="1"/>
  <c r="L117" i="37"/>
  <c r="K117" i="37"/>
  <c r="G117" i="37"/>
  <c r="G119" i="37" s="1"/>
  <c r="F117" i="37"/>
  <c r="F119" i="37" s="1"/>
  <c r="E117" i="37"/>
  <c r="D117" i="37"/>
  <c r="C117" i="37"/>
  <c r="C84" i="37"/>
  <c r="C99" i="37"/>
  <c r="D84" i="37"/>
  <c r="D99" i="37"/>
  <c r="E84" i="37"/>
  <c r="E99" i="37"/>
  <c r="F84" i="37"/>
  <c r="F99" i="37"/>
  <c r="B99" i="37" s="1"/>
  <c r="G84" i="37"/>
  <c r="G102" i="37"/>
  <c r="G103" i="37" s="1"/>
  <c r="G104" i="37" s="1"/>
  <c r="G99" i="37"/>
  <c r="H84" i="37"/>
  <c r="H99" i="37"/>
  <c r="H104" i="37" s="1"/>
  <c r="H105" i="37" s="1"/>
  <c r="I84" i="37"/>
  <c r="I99" i="37"/>
  <c r="I104" i="37" s="1"/>
  <c r="I105" i="37" s="1"/>
  <c r="J84" i="37"/>
  <c r="J107" i="37" s="1"/>
  <c r="J99" i="37"/>
  <c r="J104" i="37"/>
  <c r="J105" i="37" s="1"/>
  <c r="K84" i="37"/>
  <c r="K99" i="37"/>
  <c r="K104" i="37"/>
  <c r="K105" i="37" s="1"/>
  <c r="L84" i="37"/>
  <c r="L99" i="37"/>
  <c r="L104" i="37"/>
  <c r="L105" i="37" s="1"/>
  <c r="M84" i="37"/>
  <c r="M99" i="37"/>
  <c r="M104" i="37"/>
  <c r="M105" i="37" s="1"/>
  <c r="M107" i="37" s="1"/>
  <c r="N84" i="37"/>
  <c r="N99" i="37"/>
  <c r="N104" i="37" s="1"/>
  <c r="N105" i="37" s="1"/>
  <c r="O84" i="37"/>
  <c r="O107" i="37" s="1"/>
  <c r="O99" i="37"/>
  <c r="O104" i="37" s="1"/>
  <c r="O105" i="37" s="1"/>
  <c r="P84" i="37"/>
  <c r="P99" i="37"/>
  <c r="P104" i="37" s="1"/>
  <c r="P105" i="37" s="1"/>
  <c r="Q84" i="37"/>
  <c r="Q99" i="37"/>
  <c r="Q104" i="37"/>
  <c r="Q105" i="37" s="1"/>
  <c r="Q107" i="37" s="1"/>
  <c r="R84" i="37"/>
  <c r="R99" i="37"/>
  <c r="R104" i="37"/>
  <c r="R105" i="37"/>
  <c r="S84" i="37"/>
  <c r="S99" i="37"/>
  <c r="S104" i="37" s="1"/>
  <c r="S105" i="37" s="1"/>
  <c r="T84" i="37"/>
  <c r="T99" i="37"/>
  <c r="T104" i="37" s="1"/>
  <c r="T105" i="37" s="1"/>
  <c r="U84" i="37"/>
  <c r="U99" i="37"/>
  <c r="U104" i="37" s="1"/>
  <c r="U105" i="37" s="1"/>
  <c r="V84" i="37"/>
  <c r="V99" i="37"/>
  <c r="V104" i="37"/>
  <c r="V105" i="37" s="1"/>
  <c r="W84" i="37"/>
  <c r="W99" i="37"/>
  <c r="W104" i="37"/>
  <c r="W105" i="37" s="1"/>
  <c r="X84" i="37"/>
  <c r="X99" i="37"/>
  <c r="X104" i="37"/>
  <c r="X105" i="37" s="1"/>
  <c r="Y99" i="37"/>
  <c r="Y104" i="37"/>
  <c r="Y105" i="37"/>
  <c r="Z99" i="37"/>
  <c r="Z104" i="37" s="1"/>
  <c r="Z105" i="37" s="1"/>
  <c r="AA99" i="37"/>
  <c r="AA104" i="37" s="1"/>
  <c r="AA105" i="37" s="1"/>
  <c r="AB84" i="37"/>
  <c r="AB99" i="37"/>
  <c r="AB104" i="37" s="1"/>
  <c r="AB105" i="37" s="1"/>
  <c r="AC84" i="37"/>
  <c r="AC99" i="37"/>
  <c r="AC104" i="37"/>
  <c r="AC105" i="37"/>
  <c r="AD84" i="37"/>
  <c r="AD99" i="37"/>
  <c r="AD104" i="37" s="1"/>
  <c r="AD105" i="37" s="1"/>
  <c r="AD107" i="37" s="1"/>
  <c r="AE84" i="37"/>
  <c r="AE99" i="37"/>
  <c r="AE104" i="37" s="1"/>
  <c r="AE105" i="37" s="1"/>
  <c r="AF84" i="37"/>
  <c r="AF99" i="37"/>
  <c r="AF104" i="37" s="1"/>
  <c r="AF105" i="37" s="1"/>
  <c r="A93" i="37"/>
  <c r="A92" i="37"/>
  <c r="A91" i="37"/>
  <c r="A90" i="37"/>
  <c r="B83" i="37"/>
  <c r="B82" i="37"/>
  <c r="B81" i="37"/>
  <c r="B80" i="37"/>
  <c r="B79" i="37"/>
  <c r="B78" i="37"/>
  <c r="B77" i="37"/>
  <c r="B76" i="37"/>
  <c r="B75" i="37"/>
  <c r="B74" i="37"/>
  <c r="B73" i="37"/>
  <c r="B72" i="37"/>
  <c r="B71" i="37"/>
  <c r="B70" i="37"/>
  <c r="B69" i="37"/>
  <c r="B68" i="37"/>
  <c r="B65" i="37"/>
  <c r="B64" i="37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AE42" i="37"/>
  <c r="AD42" i="37"/>
  <c r="AC42" i="37"/>
  <c r="AB42" i="37"/>
  <c r="AA42" i="37"/>
  <c r="Z42" i="37"/>
  <c r="Y42" i="37"/>
  <c r="X42" i="37"/>
  <c r="W42" i="37"/>
  <c r="V42" i="37"/>
  <c r="U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4" i="37"/>
  <c r="B8" i="37"/>
  <c r="C168" i="36"/>
  <c r="D168" i="36" s="1"/>
  <c r="E168" i="36" s="1"/>
  <c r="F168" i="36" s="1"/>
  <c r="G168" i="36" s="1"/>
  <c r="H168" i="36" s="1"/>
  <c r="I168" i="36" s="1"/>
  <c r="J168" i="36" s="1"/>
  <c r="K168" i="36" s="1"/>
  <c r="L168" i="36" s="1"/>
  <c r="M168" i="36" s="1"/>
  <c r="N168" i="36" s="1"/>
  <c r="O168" i="36" s="1"/>
  <c r="P168" i="36" s="1"/>
  <c r="Q168" i="36" s="1"/>
  <c r="R168" i="36" s="1"/>
  <c r="S168" i="36" s="1"/>
  <c r="T168" i="36" s="1"/>
  <c r="U168" i="36"/>
  <c r="V168" i="36" s="1"/>
  <c r="W168" i="36" s="1"/>
  <c r="X168" i="36" s="1"/>
  <c r="Y168" i="36" s="1"/>
  <c r="Z168" i="36" s="1"/>
  <c r="AA168" i="36" s="1"/>
  <c r="AB168" i="36" s="1"/>
  <c r="AC168" i="36" s="1"/>
  <c r="AD168" i="36" s="1"/>
  <c r="AE168" i="36" s="1"/>
  <c r="AE169" i="36" s="1"/>
  <c r="AE171" i="36" s="1"/>
  <c r="K169" i="36"/>
  <c r="K171" i="36" s="1"/>
  <c r="J169" i="36"/>
  <c r="J171" i="36"/>
  <c r="D169" i="36"/>
  <c r="D171" i="36"/>
  <c r="C169" i="36"/>
  <c r="C171" i="36" s="1"/>
  <c r="B169" i="36"/>
  <c r="B171" i="36" s="1"/>
  <c r="B163" i="36"/>
  <c r="C162" i="36" s="1"/>
  <c r="E162" i="36" s="1"/>
  <c r="C132" i="36"/>
  <c r="E132" i="36"/>
  <c r="E163" i="36" s="1"/>
  <c r="C155" i="36"/>
  <c r="E155" i="36" s="1"/>
  <c r="C153" i="36"/>
  <c r="E153" i="36" s="1"/>
  <c r="C150" i="36"/>
  <c r="E150" i="36" s="1"/>
  <c r="C142" i="36"/>
  <c r="E142" i="36"/>
  <c r="C141" i="36"/>
  <c r="E141" i="36" s="1"/>
  <c r="H117" i="36"/>
  <c r="I117" i="36"/>
  <c r="J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M117" i="36"/>
  <c r="L117" i="36"/>
  <c r="L119" i="36" s="1"/>
  <c r="K117" i="36"/>
  <c r="K119" i="36"/>
  <c r="G117" i="36"/>
  <c r="F117" i="36"/>
  <c r="E117" i="36"/>
  <c r="E119" i="36"/>
  <c r="D117" i="36"/>
  <c r="D119" i="36" s="1"/>
  <c r="C117" i="36"/>
  <c r="C84" i="36"/>
  <c r="C99" i="36"/>
  <c r="D84" i="36"/>
  <c r="D99" i="36"/>
  <c r="E84" i="36"/>
  <c r="E99" i="36"/>
  <c r="F84" i="36"/>
  <c r="F99" i="36"/>
  <c r="G84" i="36"/>
  <c r="G102" i="36"/>
  <c r="G103" i="36" s="1"/>
  <c r="G99" i="36"/>
  <c r="H84" i="36"/>
  <c r="H99" i="36"/>
  <c r="H104" i="36" s="1"/>
  <c r="H105" i="36" s="1"/>
  <c r="I84" i="36"/>
  <c r="I99" i="36"/>
  <c r="I104" i="36"/>
  <c r="I105" i="36" s="1"/>
  <c r="J84" i="36"/>
  <c r="J99" i="36"/>
  <c r="J104" i="36"/>
  <c r="J105" i="36" s="1"/>
  <c r="J107" i="36" s="1"/>
  <c r="K84" i="36"/>
  <c r="K99" i="36"/>
  <c r="K104" i="36"/>
  <c r="K105" i="36" s="1"/>
  <c r="L84" i="36"/>
  <c r="L99" i="36"/>
  <c r="L104" i="36"/>
  <c r="L105" i="36"/>
  <c r="L107" i="36"/>
  <c r="M84" i="36"/>
  <c r="M99" i="36"/>
  <c r="M104" i="36" s="1"/>
  <c r="M105" i="36" s="1"/>
  <c r="M107" i="36" s="1"/>
  <c r="N84" i="36"/>
  <c r="N107" i="36" s="1"/>
  <c r="N99" i="36"/>
  <c r="N104" i="36" s="1"/>
  <c r="N105" i="36" s="1"/>
  <c r="O84" i="36"/>
  <c r="O99" i="36"/>
  <c r="O104" i="36"/>
  <c r="O105" i="36" s="1"/>
  <c r="P84" i="36"/>
  <c r="P99" i="36"/>
  <c r="P104" i="36"/>
  <c r="P105" i="36" s="1"/>
  <c r="Q84" i="36"/>
  <c r="Q99" i="36"/>
  <c r="Q104" i="36"/>
  <c r="Q105" i="36"/>
  <c r="R84" i="36"/>
  <c r="R99" i="36"/>
  <c r="R104" i="36"/>
  <c r="R105" i="36" s="1"/>
  <c r="S84" i="36"/>
  <c r="S99" i="36"/>
  <c r="S104" i="36" s="1"/>
  <c r="S105" i="36" s="1"/>
  <c r="T84" i="36"/>
  <c r="T99" i="36"/>
  <c r="T104" i="36" s="1"/>
  <c r="T105" i="36" s="1"/>
  <c r="U84" i="36"/>
  <c r="U99" i="36"/>
  <c r="U104" i="36" s="1"/>
  <c r="U105" i="36" s="1"/>
  <c r="V84" i="36"/>
  <c r="V99" i="36"/>
  <c r="V104" i="36"/>
  <c r="V105" i="36" s="1"/>
  <c r="V107" i="36" s="1"/>
  <c r="W84" i="36"/>
  <c r="W99" i="36"/>
  <c r="W104" i="36" s="1"/>
  <c r="W105" i="36" s="1"/>
  <c r="W107" i="36" s="1"/>
  <c r="X84" i="36"/>
  <c r="X99" i="36"/>
  <c r="X104" i="36"/>
  <c r="X105" i="36" s="1"/>
  <c r="X107" i="36" s="1"/>
  <c r="Y84" i="36"/>
  <c r="Y99" i="36"/>
  <c r="Y104" i="36" s="1"/>
  <c r="Y105" i="36" s="1"/>
  <c r="Z84" i="36"/>
  <c r="Z99" i="36"/>
  <c r="Z104" i="36" s="1"/>
  <c r="Z105" i="36" s="1"/>
  <c r="AA84" i="36"/>
  <c r="AA99" i="36"/>
  <c r="AA104" i="36" s="1"/>
  <c r="AA105" i="36" s="1"/>
  <c r="AB84" i="36"/>
  <c r="AB99" i="36"/>
  <c r="AB104" i="36" s="1"/>
  <c r="AB105" i="36" s="1"/>
  <c r="AC84" i="36"/>
  <c r="AC99" i="36"/>
  <c r="AC104" i="36"/>
  <c r="AC105" i="36" s="1"/>
  <c r="AC107" i="36" s="1"/>
  <c r="AD84" i="36"/>
  <c r="AD99" i="36"/>
  <c r="AD104" i="36"/>
  <c r="AD105" i="36"/>
  <c r="AD107" i="36"/>
  <c r="AE84" i="36"/>
  <c r="AE99" i="36"/>
  <c r="AE104" i="36" s="1"/>
  <c r="AE105" i="36" s="1"/>
  <c r="AF84" i="36"/>
  <c r="AF99" i="36"/>
  <c r="AF104" i="36" s="1"/>
  <c r="AF105" i="36" s="1"/>
  <c r="A93" i="36"/>
  <c r="A92" i="36"/>
  <c r="A91" i="36"/>
  <c r="A90" i="36"/>
  <c r="B83" i="36"/>
  <c r="B82" i="36"/>
  <c r="B81" i="36"/>
  <c r="B80" i="36"/>
  <c r="B79" i="36"/>
  <c r="B78" i="36"/>
  <c r="B77" i="36"/>
  <c r="B76" i="36"/>
  <c r="B75" i="36"/>
  <c r="B74" i="36"/>
  <c r="B73" i="36"/>
  <c r="B72" i="36"/>
  <c r="B71" i="36"/>
  <c r="B70" i="36"/>
  <c r="B69" i="36"/>
  <c r="B68" i="36"/>
  <c r="B66" i="36"/>
  <c r="B65" i="36"/>
  <c r="B64" i="36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AF42" i="36"/>
  <c r="AD42" i="36"/>
  <c r="AC42" i="36"/>
  <c r="AB42" i="36"/>
  <c r="Z42" i="36"/>
  <c r="Y42" i="36"/>
  <c r="X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4" i="36"/>
  <c r="B8" i="36"/>
  <c r="H117" i="35"/>
  <c r="I117" i="35"/>
  <c r="J117" i="35"/>
  <c r="D132" i="7"/>
  <c r="D133" i="7"/>
  <c r="D131" i="7"/>
  <c r="E132" i="7"/>
  <c r="E133" i="7"/>
  <c r="F132" i="7"/>
  <c r="F133" i="7"/>
  <c r="F131" i="7" s="1"/>
  <c r="G132" i="7"/>
  <c r="G133" i="7"/>
  <c r="H132" i="7"/>
  <c r="H131" i="7" s="1"/>
  <c r="H133" i="7"/>
  <c r="AF175" i="29"/>
  <c r="AF117" i="29" s="1"/>
  <c r="AF117" i="35"/>
  <c r="C168" i="35"/>
  <c r="D168" i="35"/>
  <c r="E168" i="35"/>
  <c r="F168" i="35"/>
  <c r="G168" i="35" s="1"/>
  <c r="H168" i="35" s="1"/>
  <c r="I168" i="35" s="1"/>
  <c r="J168" i="35" s="1"/>
  <c r="K168" i="35" s="1"/>
  <c r="L168" i="35" s="1"/>
  <c r="M168" i="35" s="1"/>
  <c r="N168" i="35" s="1"/>
  <c r="O168" i="35" s="1"/>
  <c r="P168" i="35" s="1"/>
  <c r="Q168" i="35" s="1"/>
  <c r="R168" i="35" s="1"/>
  <c r="S168" i="35" s="1"/>
  <c r="T168" i="35" s="1"/>
  <c r="U168" i="35" s="1"/>
  <c r="V168" i="35" s="1"/>
  <c r="W168" i="35" s="1"/>
  <c r="X168" i="35" s="1"/>
  <c r="Y168" i="35" s="1"/>
  <c r="Z168" i="35" s="1"/>
  <c r="AA168" i="35" s="1"/>
  <c r="AB168" i="35" s="1"/>
  <c r="AC168" i="35" s="1"/>
  <c r="AD168" i="35" s="1"/>
  <c r="AE168" i="35" s="1"/>
  <c r="AE169" i="35" s="1"/>
  <c r="AE171" i="35" s="1"/>
  <c r="N169" i="35"/>
  <c r="N171" i="35" s="1"/>
  <c r="K169" i="35"/>
  <c r="K171" i="35"/>
  <c r="B163" i="35"/>
  <c r="C161" i="35" s="1"/>
  <c r="E161" i="35" s="1"/>
  <c r="C157" i="35"/>
  <c r="E157" i="35" s="1"/>
  <c r="C145" i="35"/>
  <c r="E145" i="35" s="1"/>
  <c r="C139" i="35"/>
  <c r="E139" i="35" s="1"/>
  <c r="C133" i="35"/>
  <c r="E133" i="35" s="1"/>
  <c r="C117" i="35"/>
  <c r="D117" i="35"/>
  <c r="E117" i="35"/>
  <c r="F117" i="35"/>
  <c r="G117" i="35"/>
  <c r="K117" i="35"/>
  <c r="L117" i="35"/>
  <c r="L119" i="35" s="1"/>
  <c r="M117" i="35"/>
  <c r="N117" i="35"/>
  <c r="O117" i="35"/>
  <c r="O119" i="35" s="1"/>
  <c r="P117" i="35"/>
  <c r="Q117" i="35"/>
  <c r="R117" i="35"/>
  <c r="S117" i="35"/>
  <c r="T117" i="35"/>
  <c r="U117" i="35"/>
  <c r="V117" i="35"/>
  <c r="W117" i="35"/>
  <c r="X117" i="35"/>
  <c r="Y117" i="35"/>
  <c r="Z117" i="35"/>
  <c r="AA117" i="35"/>
  <c r="AB117" i="35"/>
  <c r="AC117" i="35"/>
  <c r="AD117" i="35"/>
  <c r="AE117" i="35"/>
  <c r="C84" i="35"/>
  <c r="C99" i="35"/>
  <c r="D84" i="35"/>
  <c r="D99" i="35"/>
  <c r="E84" i="35"/>
  <c r="E99" i="35"/>
  <c r="F84" i="35"/>
  <c r="F99" i="35"/>
  <c r="G84" i="35"/>
  <c r="G102" i="35"/>
  <c r="G103" i="35" s="1"/>
  <c r="G104" i="35" s="1"/>
  <c r="G99" i="35"/>
  <c r="H84" i="35"/>
  <c r="H99" i="35"/>
  <c r="H104" i="35"/>
  <c r="H105" i="35" s="1"/>
  <c r="H107" i="35" s="1"/>
  <c r="I84" i="35"/>
  <c r="I99" i="35"/>
  <c r="I104" i="35"/>
  <c r="I105" i="35" s="1"/>
  <c r="I107" i="35" s="1"/>
  <c r="J84" i="35"/>
  <c r="J99" i="35"/>
  <c r="J104" i="35" s="1"/>
  <c r="J105" i="35" s="1"/>
  <c r="K84" i="35"/>
  <c r="K99" i="35"/>
  <c r="K104" i="35" s="1"/>
  <c r="K105" i="35" s="1"/>
  <c r="L84" i="35"/>
  <c r="L99" i="35"/>
  <c r="L104" i="35" s="1"/>
  <c r="L105" i="35" s="1"/>
  <c r="M84" i="35"/>
  <c r="M99" i="35"/>
  <c r="M104" i="35" s="1"/>
  <c r="M105" i="35" s="1"/>
  <c r="N84" i="35"/>
  <c r="N99" i="35"/>
  <c r="N104" i="35"/>
  <c r="N105" i="35" s="1"/>
  <c r="N107" i="35" s="1"/>
  <c r="O84" i="35"/>
  <c r="O99" i="35"/>
  <c r="O104" i="35" s="1"/>
  <c r="O105" i="35" s="1"/>
  <c r="O107" i="35" s="1"/>
  <c r="P84" i="35"/>
  <c r="P99" i="35"/>
  <c r="P104" i="35" s="1"/>
  <c r="P105" i="35" s="1"/>
  <c r="P107" i="35" s="1"/>
  <c r="Q84" i="35"/>
  <c r="Q107" i="35" s="1"/>
  <c r="Q99" i="35"/>
  <c r="Q104" i="35"/>
  <c r="Q105" i="35" s="1"/>
  <c r="R84" i="35"/>
  <c r="R99" i="35"/>
  <c r="R104" i="35" s="1"/>
  <c r="R105" i="35" s="1"/>
  <c r="S84" i="35"/>
  <c r="S99" i="35"/>
  <c r="S104" i="35" s="1"/>
  <c r="S105" i="35" s="1"/>
  <c r="S107" i="35" s="1"/>
  <c r="T84" i="35"/>
  <c r="T99" i="35"/>
  <c r="T104" i="35" s="1"/>
  <c r="T105" i="35" s="1"/>
  <c r="T107" i="35" s="1"/>
  <c r="U84" i="35"/>
  <c r="U99" i="35"/>
  <c r="U104" i="35"/>
  <c r="U105" i="35" s="1"/>
  <c r="U107" i="35" s="1"/>
  <c r="V84" i="35"/>
  <c r="V99" i="35"/>
  <c r="V104" i="35" s="1"/>
  <c r="V105" i="35" s="1"/>
  <c r="W84" i="35"/>
  <c r="W107" i="35" s="1"/>
  <c r="W99" i="35"/>
  <c r="W104" i="35" s="1"/>
  <c r="W105" i="35" s="1"/>
  <c r="X84" i="35"/>
  <c r="X99" i="35"/>
  <c r="X104" i="35" s="1"/>
  <c r="X105" i="35" s="1"/>
  <c r="Y84" i="35"/>
  <c r="Y99" i="35"/>
  <c r="Y104" i="35"/>
  <c r="Y105" i="35"/>
  <c r="Z84" i="35"/>
  <c r="Z99" i="35"/>
  <c r="Z104" i="35"/>
  <c r="Z105" i="35" s="1"/>
  <c r="AA84" i="35"/>
  <c r="AA99" i="35"/>
  <c r="AA104" i="35" s="1"/>
  <c r="AA105" i="35" s="1"/>
  <c r="AB84" i="35"/>
  <c r="AB99" i="35"/>
  <c r="AB104" i="35" s="1"/>
  <c r="AB105" i="35" s="1"/>
  <c r="AB107" i="35" s="1"/>
  <c r="AC84" i="35"/>
  <c r="AC99" i="35"/>
  <c r="AC104" i="35" s="1"/>
  <c r="AC105" i="35" s="1"/>
  <c r="AC107" i="35" s="1"/>
  <c r="AD84" i="35"/>
  <c r="AD99" i="35"/>
  <c r="AD104" i="35" s="1"/>
  <c r="AD105" i="35" s="1"/>
  <c r="AE84" i="35"/>
  <c r="AE99" i="35"/>
  <c r="AE104" i="35"/>
  <c r="AE105" i="35"/>
  <c r="AE107" i="35" s="1"/>
  <c r="AF84" i="35"/>
  <c r="AF99" i="35"/>
  <c r="AF104" i="35" s="1"/>
  <c r="AF105" i="35" s="1"/>
  <c r="AF107" i="35" s="1"/>
  <c r="A93" i="35"/>
  <c r="A92" i="35"/>
  <c r="A91" i="35"/>
  <c r="A90" i="35"/>
  <c r="B83" i="35"/>
  <c r="B82" i="35"/>
  <c r="B81" i="35"/>
  <c r="B80" i="35"/>
  <c r="B79" i="35"/>
  <c r="B78" i="35"/>
  <c r="B77" i="35"/>
  <c r="B76" i="35"/>
  <c r="B75" i="35"/>
  <c r="B74" i="35"/>
  <c r="B73" i="35"/>
  <c r="B72" i="35"/>
  <c r="B71" i="35"/>
  <c r="B70" i="35"/>
  <c r="B69" i="35"/>
  <c r="B68" i="35"/>
  <c r="B66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AF42" i="35"/>
  <c r="AE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4" i="35"/>
  <c r="B8" i="35"/>
  <c r="D90" i="33"/>
  <c r="E90" i="33"/>
  <c r="F90" i="33"/>
  <c r="G90" i="33"/>
  <c r="C90" i="33"/>
  <c r="D132" i="11"/>
  <c r="D131" i="11"/>
  <c r="E132" i="11"/>
  <c r="E131" i="11"/>
  <c r="F132" i="11"/>
  <c r="F131" i="11"/>
  <c r="G132" i="11"/>
  <c r="G131" i="11" s="1"/>
  <c r="H132" i="11"/>
  <c r="H131" i="11" s="1"/>
  <c r="E133" i="10"/>
  <c r="E137" i="10" s="1"/>
  <c r="D90" i="34" s="1"/>
  <c r="F133" i="10"/>
  <c r="F137" i="10"/>
  <c r="E90" i="34" s="1"/>
  <c r="G133" i="10"/>
  <c r="H133" i="10"/>
  <c r="H137" i="10"/>
  <c r="G90" i="34" s="1"/>
  <c r="D133" i="10"/>
  <c r="D137" i="10" s="1"/>
  <c r="C90" i="34" s="1"/>
  <c r="D132" i="10"/>
  <c r="D131" i="10"/>
  <c r="E132" i="10"/>
  <c r="E131" i="10" s="1"/>
  <c r="F132" i="10"/>
  <c r="F131" i="10" s="1"/>
  <c r="G132" i="10"/>
  <c r="H132" i="10"/>
  <c r="E133" i="12"/>
  <c r="E137" i="12"/>
  <c r="D90" i="27"/>
  <c r="F133" i="12"/>
  <c r="F137" i="12"/>
  <c r="E90" i="27" s="1"/>
  <c r="G133" i="12"/>
  <c r="G137" i="12"/>
  <c r="F90" i="27" s="1"/>
  <c r="H133" i="12"/>
  <c r="D133" i="12"/>
  <c r="D137" i="12"/>
  <c r="C90" i="27" s="1"/>
  <c r="D132" i="12"/>
  <c r="D131" i="12" s="1"/>
  <c r="E132" i="12"/>
  <c r="F132" i="12"/>
  <c r="G132" i="12"/>
  <c r="G131" i="12"/>
  <c r="H132" i="12"/>
  <c r="E133" i="9"/>
  <c r="F133" i="9"/>
  <c r="F137" i="9" s="1"/>
  <c r="E90" i="32" s="1"/>
  <c r="G133" i="9"/>
  <c r="H133" i="9"/>
  <c r="H137" i="9"/>
  <c r="G90" i="32"/>
  <c r="D133" i="9"/>
  <c r="D137" i="9" s="1"/>
  <c r="C90" i="32" s="1"/>
  <c r="D132" i="9"/>
  <c r="E132" i="9"/>
  <c r="F132" i="9"/>
  <c r="G132" i="9"/>
  <c r="H132" i="9"/>
  <c r="H131" i="9"/>
  <c r="E133" i="13"/>
  <c r="E137" i="13" s="1"/>
  <c r="D90" i="31" s="1"/>
  <c r="F133" i="13"/>
  <c r="F137" i="13" s="1"/>
  <c r="E90" i="31" s="1"/>
  <c r="G133" i="13"/>
  <c r="G137" i="13" s="1"/>
  <c r="F90" i="31" s="1"/>
  <c r="H133" i="13"/>
  <c r="H137" i="13"/>
  <c r="G90" i="31" s="1"/>
  <c r="D133" i="13"/>
  <c r="D137" i="13" s="1"/>
  <c r="C90" i="31" s="1"/>
  <c r="D132" i="13"/>
  <c r="D131" i="13"/>
  <c r="E132" i="13"/>
  <c r="E131" i="13" s="1"/>
  <c r="F132" i="13"/>
  <c r="G132" i="13"/>
  <c r="G131" i="13" s="1"/>
  <c r="H132" i="13"/>
  <c r="H131" i="13" s="1"/>
  <c r="E133" i="14"/>
  <c r="E137" i="14"/>
  <c r="D90" i="30"/>
  <c r="F133" i="14"/>
  <c r="F137" i="14" s="1"/>
  <c r="E90" i="30" s="1"/>
  <c r="G133" i="14"/>
  <c r="G137" i="14"/>
  <c r="F90" i="30" s="1"/>
  <c r="H133" i="14"/>
  <c r="H137" i="14" s="1"/>
  <c r="G90" i="30" s="1"/>
  <c r="D133" i="14"/>
  <c r="D137" i="14"/>
  <c r="C90" i="30" s="1"/>
  <c r="D132" i="14"/>
  <c r="D131" i="14" s="1"/>
  <c r="E132" i="14"/>
  <c r="E131" i="14" s="1"/>
  <c r="F132" i="14"/>
  <c r="G132" i="14"/>
  <c r="G131" i="14"/>
  <c r="H132" i="14"/>
  <c r="H131" i="14" s="1"/>
  <c r="E133" i="8"/>
  <c r="E137" i="8" s="1"/>
  <c r="D90" i="29" s="1"/>
  <c r="F133" i="8"/>
  <c r="F137" i="8" s="1"/>
  <c r="E90" i="29" s="1"/>
  <c r="G133" i="8"/>
  <c r="G137" i="8" s="1"/>
  <c r="F90" i="29" s="1"/>
  <c r="H133" i="8"/>
  <c r="H137" i="8" s="1"/>
  <c r="G90" i="29"/>
  <c r="D133" i="8"/>
  <c r="D137" i="8"/>
  <c r="C90" i="29" s="1"/>
  <c r="D132" i="8"/>
  <c r="E132" i="8"/>
  <c r="F132" i="8"/>
  <c r="F131" i="8" s="1"/>
  <c r="G132" i="8"/>
  <c r="H132" i="8"/>
  <c r="H131" i="8" s="1"/>
  <c r="C117" i="33"/>
  <c r="D117" i="33"/>
  <c r="E117" i="33"/>
  <c r="F117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X117" i="33"/>
  <c r="Y117" i="33"/>
  <c r="Z117" i="33"/>
  <c r="AA117" i="33"/>
  <c r="AB117" i="33"/>
  <c r="AC117" i="33"/>
  <c r="AD117" i="33"/>
  <c r="AE117" i="33"/>
  <c r="F111" i="11"/>
  <c r="F105" i="11"/>
  <c r="F106" i="11" s="1"/>
  <c r="D92" i="11"/>
  <c r="F92" i="11" s="1"/>
  <c r="E92" i="11"/>
  <c r="D84" i="11"/>
  <c r="E84" i="11"/>
  <c r="D76" i="11"/>
  <c r="E76" i="11"/>
  <c r="F72" i="11"/>
  <c r="F73" i="11"/>
  <c r="F69" i="11"/>
  <c r="F68" i="11"/>
  <c r="D62" i="11"/>
  <c r="E62" i="11"/>
  <c r="D59" i="11"/>
  <c r="F59" i="11" s="1"/>
  <c r="E59" i="11"/>
  <c r="F56" i="11"/>
  <c r="F53" i="11"/>
  <c r="F50" i="11"/>
  <c r="F48" i="11"/>
  <c r="F46" i="11"/>
  <c r="F44" i="11"/>
  <c r="F55" i="11"/>
  <c r="D38" i="11"/>
  <c r="D37" i="11" s="1"/>
  <c r="E38" i="11"/>
  <c r="E37" i="11" s="1"/>
  <c r="D33" i="11"/>
  <c r="D32" i="11" s="1"/>
  <c r="E33" i="11"/>
  <c r="E32" i="11"/>
  <c r="F32" i="11"/>
  <c r="D24" i="11"/>
  <c r="E24" i="11"/>
  <c r="F23" i="11"/>
  <c r="F22" i="11"/>
  <c r="F21" i="11"/>
  <c r="D17" i="11"/>
  <c r="E17" i="11"/>
  <c r="F14" i="11"/>
  <c r="F15" i="11" s="1"/>
  <c r="F9" i="11"/>
  <c r="F10" i="11"/>
  <c r="F11" i="11"/>
  <c r="C117" i="34"/>
  <c r="D117" i="34"/>
  <c r="E117" i="34"/>
  <c r="F117" i="34"/>
  <c r="G117" i="34"/>
  <c r="H117" i="34"/>
  <c r="I117" i="34"/>
  <c r="I119" i="34" s="1"/>
  <c r="J117" i="34"/>
  <c r="K117" i="34"/>
  <c r="L117" i="34"/>
  <c r="M117" i="34"/>
  <c r="N117" i="34"/>
  <c r="O117" i="34"/>
  <c r="P117" i="34"/>
  <c r="Q117" i="34"/>
  <c r="R117" i="34"/>
  <c r="S117" i="34"/>
  <c r="T117" i="34"/>
  <c r="U117" i="34"/>
  <c r="V117" i="34"/>
  <c r="W117" i="34"/>
  <c r="X117" i="34"/>
  <c r="Y117" i="34"/>
  <c r="Y119" i="34" s="1"/>
  <c r="Z117" i="34"/>
  <c r="AA117" i="34"/>
  <c r="AB117" i="34"/>
  <c r="AC117" i="34"/>
  <c r="AD117" i="34"/>
  <c r="AE117" i="34"/>
  <c r="F108" i="10"/>
  <c r="F111" i="10" s="1"/>
  <c r="F105" i="10"/>
  <c r="F106" i="10" s="1"/>
  <c r="D92" i="10"/>
  <c r="F92" i="10" s="1"/>
  <c r="E92" i="10"/>
  <c r="D84" i="10"/>
  <c r="E84" i="10"/>
  <c r="D76" i="10"/>
  <c r="F76" i="10" s="1"/>
  <c r="E76" i="10"/>
  <c r="F72" i="10"/>
  <c r="F74" i="10" s="1"/>
  <c r="F73" i="10"/>
  <c r="F69" i="10"/>
  <c r="F68" i="10"/>
  <c r="D62" i="10"/>
  <c r="E62" i="10"/>
  <c r="F62" i="10" s="1"/>
  <c r="D59" i="10"/>
  <c r="E59" i="10"/>
  <c r="F59" i="10"/>
  <c r="F56" i="10"/>
  <c r="F53" i="10"/>
  <c r="F50" i="10"/>
  <c r="F48" i="10"/>
  <c r="F46" i="10"/>
  <c r="F44" i="10"/>
  <c r="F55" i="10"/>
  <c r="D38" i="10"/>
  <c r="D37" i="10" s="1"/>
  <c r="F37" i="10" s="1"/>
  <c r="E38" i="10"/>
  <c r="E37" i="10" s="1"/>
  <c r="D33" i="10"/>
  <c r="D32" i="10"/>
  <c r="E33" i="10"/>
  <c r="E32" i="10" s="1"/>
  <c r="D24" i="10"/>
  <c r="F24" i="10" s="1"/>
  <c r="E24" i="10"/>
  <c r="F23" i="10"/>
  <c r="F22" i="10"/>
  <c r="F21" i="10"/>
  <c r="D17" i="10"/>
  <c r="E17" i="10"/>
  <c r="F14" i="10"/>
  <c r="F15" i="10" s="1"/>
  <c r="F9" i="10"/>
  <c r="F10" i="10"/>
  <c r="F11" i="10"/>
  <c r="C117" i="27"/>
  <c r="D117" i="27"/>
  <c r="E117" i="27"/>
  <c r="F117" i="27"/>
  <c r="G117" i="27"/>
  <c r="H117" i="27"/>
  <c r="I117" i="27"/>
  <c r="J117" i="27"/>
  <c r="K117" i="27"/>
  <c r="L117" i="27"/>
  <c r="M117" i="27"/>
  <c r="N117" i="27"/>
  <c r="O117" i="27"/>
  <c r="P117" i="27"/>
  <c r="Q117" i="27"/>
  <c r="R117" i="27"/>
  <c r="S117" i="27"/>
  <c r="T117" i="27"/>
  <c r="U117" i="27"/>
  <c r="V117" i="27"/>
  <c r="W117" i="27"/>
  <c r="X117" i="27"/>
  <c r="Y117" i="27"/>
  <c r="Z117" i="27"/>
  <c r="AA117" i="27"/>
  <c r="AB117" i="27"/>
  <c r="AC117" i="27"/>
  <c r="AD117" i="27"/>
  <c r="AE117" i="27"/>
  <c r="F113" i="12"/>
  <c r="F114" i="12"/>
  <c r="F108" i="12"/>
  <c r="F111" i="12" s="1"/>
  <c r="F105" i="12"/>
  <c r="F106" i="12" s="1"/>
  <c r="D92" i="12"/>
  <c r="E92" i="12"/>
  <c r="D84" i="12"/>
  <c r="E84" i="12"/>
  <c r="F84" i="12" s="1"/>
  <c r="D76" i="12"/>
  <c r="E76" i="12"/>
  <c r="F76" i="12" s="1"/>
  <c r="F72" i="12"/>
  <c r="F73" i="12"/>
  <c r="F74" i="12" s="1"/>
  <c r="F69" i="12"/>
  <c r="F68" i="12"/>
  <c r="D62" i="12"/>
  <c r="E62" i="12"/>
  <c r="F62" i="12" s="1"/>
  <c r="D59" i="12"/>
  <c r="F59" i="12" s="1"/>
  <c r="E59" i="12"/>
  <c r="F56" i="12"/>
  <c r="F53" i="12"/>
  <c r="F57" i="12" s="1"/>
  <c r="F50" i="12"/>
  <c r="F48" i="12"/>
  <c r="F46" i="12"/>
  <c r="F44" i="12"/>
  <c r="F55" i="12"/>
  <c r="D38" i="12"/>
  <c r="D37" i="12" s="1"/>
  <c r="E38" i="12"/>
  <c r="E37" i="12" s="1"/>
  <c r="D33" i="12"/>
  <c r="D32" i="12" s="1"/>
  <c r="E33" i="12"/>
  <c r="E32" i="12" s="1"/>
  <c r="D24" i="12"/>
  <c r="E24" i="12"/>
  <c r="F23" i="12"/>
  <c r="F22" i="12"/>
  <c r="F21" i="12"/>
  <c r="D17" i="12"/>
  <c r="E17" i="12"/>
  <c r="F17" i="12" s="1"/>
  <c r="F14" i="12"/>
  <c r="F15" i="12" s="1"/>
  <c r="F9" i="12"/>
  <c r="F10" i="12"/>
  <c r="F11" i="12"/>
  <c r="C117" i="32"/>
  <c r="D117" i="32"/>
  <c r="E117" i="32"/>
  <c r="F117" i="32"/>
  <c r="G117" i="32"/>
  <c r="H117" i="32"/>
  <c r="I117" i="32"/>
  <c r="J117" i="32"/>
  <c r="K117" i="32"/>
  <c r="L117" i="32"/>
  <c r="M117" i="32"/>
  <c r="M119" i="32" s="1"/>
  <c r="N117" i="32"/>
  <c r="O117" i="32"/>
  <c r="P117" i="32"/>
  <c r="Q117" i="32"/>
  <c r="R117" i="32"/>
  <c r="S117" i="32"/>
  <c r="T117" i="32"/>
  <c r="U117" i="32"/>
  <c r="V117" i="32"/>
  <c r="W117" i="32"/>
  <c r="X117" i="32"/>
  <c r="Y117" i="32"/>
  <c r="Z117" i="32"/>
  <c r="AA117" i="32"/>
  <c r="AB117" i="32"/>
  <c r="AC117" i="32"/>
  <c r="AD117" i="32"/>
  <c r="AE117" i="32"/>
  <c r="F113" i="9"/>
  <c r="F114" i="9"/>
  <c r="F108" i="9"/>
  <c r="F111" i="9"/>
  <c r="F105" i="9"/>
  <c r="F106" i="9" s="1"/>
  <c r="D92" i="9"/>
  <c r="F92" i="9" s="1"/>
  <c r="E92" i="9"/>
  <c r="D84" i="9"/>
  <c r="E84" i="9"/>
  <c r="D76" i="9"/>
  <c r="E76" i="9"/>
  <c r="F76" i="9"/>
  <c r="F72" i="9"/>
  <c r="F74" i="9" s="1"/>
  <c r="F73" i="9"/>
  <c r="F69" i="9"/>
  <c r="F68" i="9"/>
  <c r="D62" i="9"/>
  <c r="F62" i="9" s="1"/>
  <c r="E62" i="9"/>
  <c r="D59" i="9"/>
  <c r="F59" i="9" s="1"/>
  <c r="E59" i="9"/>
  <c r="F56" i="9"/>
  <c r="F53" i="9"/>
  <c r="F50" i="9"/>
  <c r="F48" i="9"/>
  <c r="F46" i="9"/>
  <c r="F44" i="9"/>
  <c r="F55" i="9"/>
  <c r="D38" i="9"/>
  <c r="D37" i="9" s="1"/>
  <c r="E38" i="9"/>
  <c r="E37" i="9" s="1"/>
  <c r="D33" i="9"/>
  <c r="D32" i="9"/>
  <c r="E33" i="9"/>
  <c r="E32" i="9" s="1"/>
  <c r="F32" i="9"/>
  <c r="D24" i="9"/>
  <c r="E24" i="9"/>
  <c r="F23" i="9"/>
  <c r="F22" i="9"/>
  <c r="F21" i="9"/>
  <c r="D17" i="9"/>
  <c r="F17" i="9" s="1"/>
  <c r="E17" i="9"/>
  <c r="F14" i="9"/>
  <c r="F15" i="9"/>
  <c r="F9" i="9"/>
  <c r="F10" i="9"/>
  <c r="F11" i="9"/>
  <c r="C117" i="31"/>
  <c r="D117" i="31"/>
  <c r="E117" i="31"/>
  <c r="F117" i="31"/>
  <c r="G117" i="31"/>
  <c r="H117" i="31"/>
  <c r="I117" i="31"/>
  <c r="J117" i="31"/>
  <c r="K117" i="31"/>
  <c r="K119" i="31" s="1"/>
  <c r="L117" i="31"/>
  <c r="M117" i="31"/>
  <c r="N117" i="31"/>
  <c r="O117" i="31"/>
  <c r="P117" i="31"/>
  <c r="Q117" i="31"/>
  <c r="R117" i="31"/>
  <c r="S117" i="31"/>
  <c r="T117" i="31"/>
  <c r="U117" i="31"/>
  <c r="V117" i="31"/>
  <c r="W117" i="31"/>
  <c r="X117" i="31"/>
  <c r="Y117" i="31"/>
  <c r="Z117" i="31"/>
  <c r="AA117" i="31"/>
  <c r="AB117" i="31"/>
  <c r="AC117" i="31"/>
  <c r="AD117" i="31"/>
  <c r="AE117" i="31"/>
  <c r="F113" i="13"/>
  <c r="F114" i="13"/>
  <c r="F118" i="13"/>
  <c r="F108" i="13"/>
  <c r="F111" i="13" s="1"/>
  <c r="F105" i="13"/>
  <c r="F106" i="13" s="1"/>
  <c r="D92" i="13"/>
  <c r="E92" i="13"/>
  <c r="D84" i="13"/>
  <c r="E84" i="13"/>
  <c r="D76" i="13"/>
  <c r="E76" i="13"/>
  <c r="F72" i="13"/>
  <c r="F73" i="13"/>
  <c r="F69" i="13"/>
  <c r="F68" i="13"/>
  <c r="D62" i="13"/>
  <c r="E62" i="13"/>
  <c r="F62" i="13" s="1"/>
  <c r="D59" i="13"/>
  <c r="E59" i="13"/>
  <c r="F59" i="13" s="1"/>
  <c r="F56" i="13"/>
  <c r="F53" i="13"/>
  <c r="F50" i="13"/>
  <c r="F48" i="13"/>
  <c r="F46" i="13"/>
  <c r="F44" i="13"/>
  <c r="F55" i="13"/>
  <c r="D38" i="13"/>
  <c r="D37" i="13" s="1"/>
  <c r="F37" i="13" s="1"/>
  <c r="E38" i="13"/>
  <c r="E37" i="13" s="1"/>
  <c r="D33" i="13"/>
  <c r="D32" i="13"/>
  <c r="E33" i="13"/>
  <c r="E32" i="13" s="1"/>
  <c r="D24" i="13"/>
  <c r="E24" i="13"/>
  <c r="F23" i="13"/>
  <c r="F22" i="13"/>
  <c r="F21" i="13"/>
  <c r="D17" i="13"/>
  <c r="E17" i="13"/>
  <c r="F14" i="13"/>
  <c r="F15" i="13" s="1"/>
  <c r="F9" i="13"/>
  <c r="F12" i="13" s="1"/>
  <c r="F10" i="13"/>
  <c r="F11" i="13"/>
  <c r="C117" i="30"/>
  <c r="D117" i="30"/>
  <c r="E117" i="30"/>
  <c r="F117" i="30"/>
  <c r="G117" i="30"/>
  <c r="H117" i="30"/>
  <c r="I117" i="30"/>
  <c r="J117" i="30"/>
  <c r="K117" i="30"/>
  <c r="L117" i="30"/>
  <c r="M117" i="30"/>
  <c r="N117" i="30"/>
  <c r="O117" i="30"/>
  <c r="P117" i="30"/>
  <c r="Q117" i="30"/>
  <c r="R117" i="30"/>
  <c r="S117" i="30"/>
  <c r="T117" i="30"/>
  <c r="U117" i="30"/>
  <c r="V117" i="30"/>
  <c r="W117" i="30"/>
  <c r="X117" i="30"/>
  <c r="Y117" i="30"/>
  <c r="Z117" i="30"/>
  <c r="AA117" i="30"/>
  <c r="AB117" i="30"/>
  <c r="AC117" i="30"/>
  <c r="AD117" i="30"/>
  <c r="AE117" i="30"/>
  <c r="F113" i="14"/>
  <c r="F114" i="14"/>
  <c r="F108" i="14"/>
  <c r="F111" i="14" s="1"/>
  <c r="F105" i="14"/>
  <c r="F106" i="14" s="1"/>
  <c r="D92" i="14"/>
  <c r="E92" i="14"/>
  <c r="D84" i="14"/>
  <c r="E84" i="14"/>
  <c r="D76" i="14"/>
  <c r="E76" i="14"/>
  <c r="F72" i="14"/>
  <c r="F73" i="14"/>
  <c r="F74" i="14"/>
  <c r="F69" i="14"/>
  <c r="F68" i="14"/>
  <c r="D62" i="14"/>
  <c r="E62" i="14"/>
  <c r="F62" i="14" s="1"/>
  <c r="D59" i="14"/>
  <c r="E59" i="14"/>
  <c r="F59" i="14"/>
  <c r="F56" i="14"/>
  <c r="F53" i="14"/>
  <c r="F50" i="14"/>
  <c r="F48" i="14"/>
  <c r="F46" i="14"/>
  <c r="F44" i="14"/>
  <c r="F55" i="14"/>
  <c r="D38" i="14"/>
  <c r="D37" i="14" s="1"/>
  <c r="E38" i="14"/>
  <c r="E37" i="14" s="1"/>
  <c r="D33" i="14"/>
  <c r="D32" i="14" s="1"/>
  <c r="E33" i="14"/>
  <c r="E32" i="14" s="1"/>
  <c r="D24" i="14"/>
  <c r="E24" i="14"/>
  <c r="F23" i="14"/>
  <c r="F22" i="14"/>
  <c r="F21" i="14"/>
  <c r="D17" i="14"/>
  <c r="E17" i="14"/>
  <c r="F17" i="14" s="1"/>
  <c r="F14" i="14"/>
  <c r="F15" i="14" s="1"/>
  <c r="F9" i="14"/>
  <c r="F10" i="14"/>
  <c r="F11" i="14"/>
  <c r="C117" i="29"/>
  <c r="D117" i="29"/>
  <c r="E117" i="29"/>
  <c r="F117" i="29"/>
  <c r="G117" i="29"/>
  <c r="H117" i="29"/>
  <c r="I117" i="29"/>
  <c r="J117" i="29"/>
  <c r="K117" i="29"/>
  <c r="K119" i="29" s="1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F113" i="8"/>
  <c r="F114" i="8"/>
  <c r="F108" i="8"/>
  <c r="F111" i="8"/>
  <c r="F105" i="8"/>
  <c r="F106" i="8" s="1"/>
  <c r="D92" i="8"/>
  <c r="E92" i="8"/>
  <c r="D84" i="8"/>
  <c r="F84" i="8" s="1"/>
  <c r="E84" i="8"/>
  <c r="D76" i="8"/>
  <c r="E76" i="8"/>
  <c r="F76" i="8" s="1"/>
  <c r="F72" i="8"/>
  <c r="F74" i="8" s="1"/>
  <c r="F73" i="8"/>
  <c r="F69" i="8"/>
  <c r="F68" i="8"/>
  <c r="D62" i="8"/>
  <c r="E62" i="8"/>
  <c r="D59" i="8"/>
  <c r="F59" i="8" s="1"/>
  <c r="E59" i="8"/>
  <c r="F56" i="8"/>
  <c r="F53" i="8"/>
  <c r="F50" i="8"/>
  <c r="F48" i="8"/>
  <c r="F46" i="8"/>
  <c r="F44" i="8"/>
  <c r="F55" i="8"/>
  <c r="D38" i="8"/>
  <c r="D37" i="8" s="1"/>
  <c r="E38" i="8"/>
  <c r="E37" i="8" s="1"/>
  <c r="F37" i="8" s="1"/>
  <c r="D33" i="8"/>
  <c r="D32" i="8"/>
  <c r="E33" i="8"/>
  <c r="E32" i="8" s="1"/>
  <c r="F32" i="8" s="1"/>
  <c r="D24" i="8"/>
  <c r="E24" i="8"/>
  <c r="F23" i="8"/>
  <c r="F22" i="8"/>
  <c r="F21" i="8"/>
  <c r="D17" i="8"/>
  <c r="F17" i="8" s="1"/>
  <c r="E17" i="8"/>
  <c r="F14" i="8"/>
  <c r="F15" i="8" s="1"/>
  <c r="F9" i="8"/>
  <c r="F12" i="8" s="1"/>
  <c r="F10" i="8"/>
  <c r="F11" i="8"/>
  <c r="C117" i="28"/>
  <c r="D117" i="28"/>
  <c r="E117" i="28"/>
  <c r="F117" i="28"/>
  <c r="G117" i="28"/>
  <c r="H117" i="28"/>
  <c r="I117" i="28"/>
  <c r="J117" i="28"/>
  <c r="K117" i="28"/>
  <c r="L117" i="28"/>
  <c r="M117" i="28"/>
  <c r="N117" i="28"/>
  <c r="O117" i="28"/>
  <c r="P117" i="28"/>
  <c r="Q117" i="28"/>
  <c r="R117" i="28"/>
  <c r="S117" i="28"/>
  <c r="T117" i="28"/>
  <c r="U117" i="28"/>
  <c r="V117" i="28"/>
  <c r="W117" i="28"/>
  <c r="X117" i="28"/>
  <c r="Y117" i="28"/>
  <c r="Z117" i="28"/>
  <c r="AA117" i="28"/>
  <c r="AB117" i="28"/>
  <c r="AC117" i="28"/>
  <c r="AD117" i="28"/>
  <c r="AE117" i="28"/>
  <c r="F113" i="6"/>
  <c r="F118" i="6" s="1"/>
  <c r="F114" i="6"/>
  <c r="F108" i="6"/>
  <c r="F111" i="6" s="1"/>
  <c r="F105" i="6"/>
  <c r="F106" i="6" s="1"/>
  <c r="D92" i="6"/>
  <c r="E92" i="6"/>
  <c r="D84" i="6"/>
  <c r="F84" i="6" s="1"/>
  <c r="E84" i="6"/>
  <c r="D76" i="6"/>
  <c r="E76" i="6"/>
  <c r="F72" i="6"/>
  <c r="F74" i="6" s="1"/>
  <c r="F73" i="6"/>
  <c r="F69" i="6"/>
  <c r="F68" i="6"/>
  <c r="D62" i="6"/>
  <c r="E62" i="6"/>
  <c r="D59" i="6"/>
  <c r="E59" i="6"/>
  <c r="F59" i="6" s="1"/>
  <c r="F56" i="6"/>
  <c r="F53" i="6"/>
  <c r="F50" i="6"/>
  <c r="F48" i="6"/>
  <c r="F46" i="6"/>
  <c r="F44" i="6"/>
  <c r="F55" i="6"/>
  <c r="D38" i="6"/>
  <c r="D37" i="6" s="1"/>
  <c r="F37" i="6" s="1"/>
  <c r="E38" i="6"/>
  <c r="E37" i="6" s="1"/>
  <c r="D33" i="6"/>
  <c r="D32" i="6" s="1"/>
  <c r="E33" i="6"/>
  <c r="E32" i="6" s="1"/>
  <c r="D24" i="6"/>
  <c r="E24" i="6"/>
  <c r="F23" i="6"/>
  <c r="F22" i="6"/>
  <c r="F21" i="6"/>
  <c r="D17" i="6"/>
  <c r="F17" i="6" s="1"/>
  <c r="E17" i="6"/>
  <c r="F14" i="6"/>
  <c r="F15" i="6" s="1"/>
  <c r="F9" i="6"/>
  <c r="F10" i="6"/>
  <c r="F11" i="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F113" i="5"/>
  <c r="F114" i="5"/>
  <c r="F108" i="5"/>
  <c r="F111" i="5" s="1"/>
  <c r="F105" i="5"/>
  <c r="F106" i="5" s="1"/>
  <c r="D92" i="5"/>
  <c r="E92" i="5"/>
  <c r="D84" i="5"/>
  <c r="E84" i="5"/>
  <c r="F84" i="5" s="1"/>
  <c r="D76" i="5"/>
  <c r="F76" i="5" s="1"/>
  <c r="E76" i="5"/>
  <c r="F72" i="5"/>
  <c r="F73" i="5"/>
  <c r="F74" i="5" s="1"/>
  <c r="F69" i="5"/>
  <c r="F68" i="5"/>
  <c r="D62" i="5"/>
  <c r="E62" i="5"/>
  <c r="F62" i="5"/>
  <c r="D59" i="5"/>
  <c r="E59" i="5"/>
  <c r="F56" i="5"/>
  <c r="F53" i="5"/>
  <c r="F50" i="5"/>
  <c r="F48" i="5"/>
  <c r="F46" i="5"/>
  <c r="F44" i="5"/>
  <c r="F55" i="5"/>
  <c r="D38" i="5"/>
  <c r="D37" i="5" s="1"/>
  <c r="E38" i="5"/>
  <c r="E37" i="5" s="1"/>
  <c r="D33" i="5"/>
  <c r="D32" i="5" s="1"/>
  <c r="E33" i="5"/>
  <c r="E32" i="5" s="1"/>
  <c r="D24" i="5"/>
  <c r="F24" i="5" s="1"/>
  <c r="E24" i="5"/>
  <c r="F23" i="5"/>
  <c r="F22" i="5"/>
  <c r="F21" i="5"/>
  <c r="D17" i="5"/>
  <c r="E17" i="5"/>
  <c r="F14" i="5"/>
  <c r="F15" i="5" s="1"/>
  <c r="F9" i="5"/>
  <c r="F10" i="5"/>
  <c r="F11" i="5"/>
  <c r="D132" i="6"/>
  <c r="D131" i="6" s="1"/>
  <c r="D133" i="6"/>
  <c r="E132" i="6"/>
  <c r="E131" i="6" s="1"/>
  <c r="E133" i="6"/>
  <c r="E137" i="6" s="1"/>
  <c r="D90" i="28" s="1"/>
  <c r="F132" i="6"/>
  <c r="F131" i="6" s="1"/>
  <c r="F133" i="6"/>
  <c r="G132" i="6"/>
  <c r="G133" i="6"/>
  <c r="G137" i="6" s="1"/>
  <c r="H132" i="6"/>
  <c r="H131" i="6" s="1"/>
  <c r="H133" i="6"/>
  <c r="F137" i="6"/>
  <c r="E90" i="28" s="1"/>
  <c r="F90" i="28"/>
  <c r="H137" i="6"/>
  <c r="G90" i="28" s="1"/>
  <c r="D137" i="6"/>
  <c r="C90" i="28" s="1"/>
  <c r="C173" i="34"/>
  <c r="D173" i="34"/>
  <c r="E173" i="34" s="1"/>
  <c r="F173" i="34" s="1"/>
  <c r="G173" i="34" s="1"/>
  <c r="H173" i="34" s="1"/>
  <c r="I173" i="34" s="1"/>
  <c r="J173" i="34" s="1"/>
  <c r="K173" i="34" s="1"/>
  <c r="L173" i="34" s="1"/>
  <c r="M173" i="34" s="1"/>
  <c r="N173" i="34" s="1"/>
  <c r="O173" i="34" s="1"/>
  <c r="P173" i="34" s="1"/>
  <c r="Q173" i="34" s="1"/>
  <c r="R173" i="34" s="1"/>
  <c r="S173" i="34" s="1"/>
  <c r="T173" i="34" s="1"/>
  <c r="U173" i="34" s="1"/>
  <c r="V173" i="34" s="1"/>
  <c r="W173" i="34" s="1"/>
  <c r="X173" i="34" s="1"/>
  <c r="Y173" i="34" s="1"/>
  <c r="Z173" i="34" s="1"/>
  <c r="AA173" i="34" s="1"/>
  <c r="AB173" i="34" s="1"/>
  <c r="AC173" i="34" s="1"/>
  <c r="AD173" i="34" s="1"/>
  <c r="AE173" i="34" s="1"/>
  <c r="AE174" i="34" s="1"/>
  <c r="AE176" i="34" s="1"/>
  <c r="AC174" i="34"/>
  <c r="AC176" i="34" s="1"/>
  <c r="Z174" i="34"/>
  <c r="Z176" i="34" s="1"/>
  <c r="X174" i="34"/>
  <c r="X176" i="34" s="1"/>
  <c r="H174" i="34"/>
  <c r="H176" i="34"/>
  <c r="G174" i="34"/>
  <c r="G176" i="34" s="1"/>
  <c r="E174" i="34"/>
  <c r="E176" i="34" s="1"/>
  <c r="B168" i="34"/>
  <c r="C160" i="34" s="1"/>
  <c r="E160" i="34" s="1"/>
  <c r="C137" i="34"/>
  <c r="E137" i="34" s="1"/>
  <c r="E168" i="34" s="1"/>
  <c r="C167" i="34"/>
  <c r="E167" i="34"/>
  <c r="C165" i="34"/>
  <c r="E165" i="34" s="1"/>
  <c r="C164" i="34"/>
  <c r="E164" i="34"/>
  <c r="C162" i="34"/>
  <c r="E162" i="34" s="1"/>
  <c r="C161" i="34"/>
  <c r="E161" i="34" s="1"/>
  <c r="C158" i="34"/>
  <c r="E158" i="34"/>
  <c r="C157" i="34"/>
  <c r="E157" i="34" s="1"/>
  <c r="C155" i="34"/>
  <c r="E155" i="34"/>
  <c r="C154" i="34"/>
  <c r="E154" i="34" s="1"/>
  <c r="C152" i="34"/>
  <c r="E152" i="34" s="1"/>
  <c r="C151" i="34"/>
  <c r="E151" i="34" s="1"/>
  <c r="C150" i="34"/>
  <c r="E150" i="34" s="1"/>
  <c r="C148" i="34"/>
  <c r="E148" i="34" s="1"/>
  <c r="C147" i="34"/>
  <c r="E147" i="34" s="1"/>
  <c r="C145" i="34"/>
  <c r="E145" i="34" s="1"/>
  <c r="C144" i="34"/>
  <c r="E144" i="34" s="1"/>
  <c r="C142" i="34"/>
  <c r="E142" i="34" s="1"/>
  <c r="C141" i="34"/>
  <c r="E141" i="34" s="1"/>
  <c r="C140" i="34"/>
  <c r="E140" i="34" s="1"/>
  <c r="C139" i="34"/>
  <c r="E139" i="34" s="1"/>
  <c r="C138" i="34"/>
  <c r="E138" i="34" s="1"/>
  <c r="AD119" i="34"/>
  <c r="AA119" i="34"/>
  <c r="H119" i="34"/>
  <c r="F119" i="34"/>
  <c r="C84" i="34"/>
  <c r="C94" i="34"/>
  <c r="C99" i="34"/>
  <c r="D84" i="34"/>
  <c r="D94" i="34"/>
  <c r="D99" i="34"/>
  <c r="E84" i="34"/>
  <c r="E94" i="34"/>
  <c r="E99" i="34"/>
  <c r="F84" i="34"/>
  <c r="F99" i="34"/>
  <c r="G84" i="34"/>
  <c r="G94" i="34"/>
  <c r="G102" i="34"/>
  <c r="G103" i="34" s="1"/>
  <c r="G99" i="34"/>
  <c r="H84" i="34"/>
  <c r="H99" i="34"/>
  <c r="H104" i="34" s="1"/>
  <c r="H105" i="34" s="1"/>
  <c r="I84" i="34"/>
  <c r="I107" i="34" s="1"/>
  <c r="I99" i="34"/>
  <c r="I104" i="34" s="1"/>
  <c r="I105" i="34" s="1"/>
  <c r="J84" i="34"/>
  <c r="J99" i="34"/>
  <c r="J104" i="34" s="1"/>
  <c r="J105" i="34" s="1"/>
  <c r="J107" i="34" s="1"/>
  <c r="K84" i="34"/>
  <c r="K99" i="34"/>
  <c r="K104" i="34" s="1"/>
  <c r="K105" i="34" s="1"/>
  <c r="L84" i="34"/>
  <c r="L99" i="34"/>
  <c r="L104" i="34" s="1"/>
  <c r="L105" i="34" s="1"/>
  <c r="M84" i="34"/>
  <c r="M99" i="34"/>
  <c r="M104" i="34" s="1"/>
  <c r="M105" i="34" s="1"/>
  <c r="N84" i="34"/>
  <c r="N99" i="34"/>
  <c r="N104" i="34" s="1"/>
  <c r="N105" i="34" s="1"/>
  <c r="O84" i="34"/>
  <c r="O107" i="34" s="1"/>
  <c r="O99" i="34"/>
  <c r="O104" i="34" s="1"/>
  <c r="O105" i="34" s="1"/>
  <c r="P84" i="34"/>
  <c r="P99" i="34"/>
  <c r="P104" i="34" s="1"/>
  <c r="P105" i="34" s="1"/>
  <c r="P107" i="34" s="1"/>
  <c r="Q84" i="34"/>
  <c r="Q107" i="34" s="1"/>
  <c r="Q99" i="34"/>
  <c r="Q104" i="34" s="1"/>
  <c r="Q105" i="34" s="1"/>
  <c r="R84" i="34"/>
  <c r="R99" i="34"/>
  <c r="R104" i="34"/>
  <c r="R105" i="34" s="1"/>
  <c r="S84" i="34"/>
  <c r="S99" i="34"/>
  <c r="S104" i="34" s="1"/>
  <c r="S105" i="34" s="1"/>
  <c r="T84" i="34"/>
  <c r="T99" i="34"/>
  <c r="T104" i="34" s="1"/>
  <c r="T105" i="34" s="1"/>
  <c r="U84" i="34"/>
  <c r="U99" i="34"/>
  <c r="U104" i="34"/>
  <c r="U105" i="34" s="1"/>
  <c r="U107" i="34" s="1"/>
  <c r="V84" i="34"/>
  <c r="V99" i="34"/>
  <c r="V104" i="34" s="1"/>
  <c r="V105" i="34" s="1"/>
  <c r="W84" i="34"/>
  <c r="W99" i="34"/>
  <c r="W104" i="34" s="1"/>
  <c r="W105" i="34" s="1"/>
  <c r="X84" i="34"/>
  <c r="X99" i="34"/>
  <c r="X104" i="34"/>
  <c r="X105" i="34" s="1"/>
  <c r="Y84" i="34"/>
  <c r="Y99" i="34"/>
  <c r="Y104" i="34" s="1"/>
  <c r="Y105" i="34" s="1"/>
  <c r="Z84" i="34"/>
  <c r="Z99" i="34"/>
  <c r="Z104" i="34" s="1"/>
  <c r="Z105" i="34" s="1"/>
  <c r="AA84" i="34"/>
  <c r="AA99" i="34"/>
  <c r="AA104" i="34"/>
  <c r="AA105" i="34" s="1"/>
  <c r="AA107" i="34"/>
  <c r="AB84" i="34"/>
  <c r="AB99" i="34"/>
  <c r="AB104" i="34" s="1"/>
  <c r="AB105" i="34" s="1"/>
  <c r="AC84" i="34"/>
  <c r="AC99" i="34"/>
  <c r="AC104" i="34"/>
  <c r="AC105" i="34" s="1"/>
  <c r="AD84" i="34"/>
  <c r="AD99" i="34"/>
  <c r="AD104" i="34" s="1"/>
  <c r="AD105" i="34" s="1"/>
  <c r="AE84" i="34"/>
  <c r="AE99" i="34"/>
  <c r="AE104" i="34" s="1"/>
  <c r="AE105" i="34" s="1"/>
  <c r="AF84" i="34"/>
  <c r="AF99" i="34"/>
  <c r="AF104" i="34" s="1"/>
  <c r="AF105" i="34" s="1"/>
  <c r="A93" i="34"/>
  <c r="A92" i="34"/>
  <c r="A91" i="34"/>
  <c r="A90" i="34"/>
  <c r="B83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AF42" i="34"/>
  <c r="AE42" i="34"/>
  <c r="AD42" i="34"/>
  <c r="AC42" i="34"/>
  <c r="AB42" i="34"/>
  <c r="AA42" i="34"/>
  <c r="Z42" i="34"/>
  <c r="Y42" i="34"/>
  <c r="X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8" i="34"/>
  <c r="C173" i="33"/>
  <c r="D173" i="33" s="1"/>
  <c r="E173" i="33" s="1"/>
  <c r="F173" i="33" s="1"/>
  <c r="G173" i="33" s="1"/>
  <c r="H173" i="33" s="1"/>
  <c r="I173" i="33" s="1"/>
  <c r="J173" i="33" s="1"/>
  <c r="K173" i="33" s="1"/>
  <c r="L173" i="33" s="1"/>
  <c r="M173" i="33" s="1"/>
  <c r="N173" i="33" s="1"/>
  <c r="O173" i="33" s="1"/>
  <c r="P173" i="33" s="1"/>
  <c r="Q173" i="33" s="1"/>
  <c r="R173" i="33" s="1"/>
  <c r="S173" i="33" s="1"/>
  <c r="T173" i="33" s="1"/>
  <c r="U173" i="33" s="1"/>
  <c r="V173" i="33" s="1"/>
  <c r="W173" i="33" s="1"/>
  <c r="X173" i="33" s="1"/>
  <c r="Y173" i="33" s="1"/>
  <c r="Z173" i="33" s="1"/>
  <c r="AA173" i="33" s="1"/>
  <c r="AB173" i="33" s="1"/>
  <c r="AC173" i="33" s="1"/>
  <c r="AD173" i="33" s="1"/>
  <c r="AE173" i="33" s="1"/>
  <c r="AE174" i="33" s="1"/>
  <c r="AE176" i="33" s="1"/>
  <c r="R174" i="33"/>
  <c r="R176" i="33"/>
  <c r="M174" i="33"/>
  <c r="M176" i="33"/>
  <c r="L174" i="33"/>
  <c r="L176" i="33"/>
  <c r="J174" i="33"/>
  <c r="J176" i="33" s="1"/>
  <c r="H174" i="33"/>
  <c r="H176" i="33" s="1"/>
  <c r="G174" i="33"/>
  <c r="G176" i="33" s="1"/>
  <c r="E174" i="33"/>
  <c r="E176" i="33"/>
  <c r="D174" i="33"/>
  <c r="D176" i="33" s="1"/>
  <c r="C174" i="33"/>
  <c r="C176" i="33" s="1"/>
  <c r="B174" i="33"/>
  <c r="B176" i="33" s="1"/>
  <c r="B168" i="33"/>
  <c r="C165" i="33" s="1"/>
  <c r="E165" i="33" s="1"/>
  <c r="C167" i="33"/>
  <c r="E167" i="33" s="1"/>
  <c r="C166" i="33"/>
  <c r="E166" i="33" s="1"/>
  <c r="C164" i="33"/>
  <c r="E164" i="33" s="1"/>
  <c r="C162" i="33"/>
  <c r="E162" i="33" s="1"/>
  <c r="C161" i="33"/>
  <c r="E161" i="33" s="1"/>
  <c r="C158" i="33"/>
  <c r="E158" i="33" s="1"/>
  <c r="C155" i="33"/>
  <c r="E155" i="33" s="1"/>
  <c r="C154" i="33"/>
  <c r="E154" i="33" s="1"/>
  <c r="C152" i="33"/>
  <c r="E152" i="33" s="1"/>
  <c r="C150" i="33"/>
  <c r="E150" i="33" s="1"/>
  <c r="C149" i="33"/>
  <c r="E149" i="33" s="1"/>
  <c r="C146" i="33"/>
  <c r="E146" i="33" s="1"/>
  <c r="C143" i="33"/>
  <c r="E143" i="33" s="1"/>
  <c r="C142" i="33"/>
  <c r="E142" i="33" s="1"/>
  <c r="C140" i="33"/>
  <c r="E140" i="33" s="1"/>
  <c r="C138" i="33"/>
  <c r="E138" i="33" s="1"/>
  <c r="S119" i="33"/>
  <c r="N119" i="33"/>
  <c r="M119" i="33"/>
  <c r="K119" i="33"/>
  <c r="I119" i="33"/>
  <c r="H119" i="33"/>
  <c r="F119" i="33"/>
  <c r="E119" i="33"/>
  <c r="D119" i="33"/>
  <c r="C119" i="33"/>
  <c r="C84" i="33"/>
  <c r="C94" i="33"/>
  <c r="C99" i="33"/>
  <c r="D84" i="33"/>
  <c r="D94" i="33"/>
  <c r="D99" i="33"/>
  <c r="E84" i="33"/>
  <c r="E94" i="33"/>
  <c r="E99" i="33"/>
  <c r="F84" i="33"/>
  <c r="F94" i="33"/>
  <c r="F99" i="33"/>
  <c r="G84" i="33"/>
  <c r="G94" i="33"/>
  <c r="G102" i="33"/>
  <c r="G103" i="33" s="1"/>
  <c r="G99" i="33"/>
  <c r="H84" i="33"/>
  <c r="H99" i="33"/>
  <c r="H104" i="33"/>
  <c r="H105" i="33" s="1"/>
  <c r="H107" i="33" s="1"/>
  <c r="I84" i="33"/>
  <c r="I99" i="33"/>
  <c r="I104" i="33" s="1"/>
  <c r="I105" i="33" s="1"/>
  <c r="I107" i="33" s="1"/>
  <c r="J84" i="33"/>
  <c r="J99" i="33"/>
  <c r="J104" i="33" s="1"/>
  <c r="J105" i="33" s="1"/>
  <c r="K84" i="33"/>
  <c r="K99" i="33"/>
  <c r="K104" i="33" s="1"/>
  <c r="K105" i="33" s="1"/>
  <c r="L84" i="33"/>
  <c r="L99" i="33"/>
  <c r="L104" i="33" s="1"/>
  <c r="L105" i="33" s="1"/>
  <c r="M84" i="33"/>
  <c r="M99" i="33"/>
  <c r="M104" i="33" s="1"/>
  <c r="M105" i="33" s="1"/>
  <c r="M107" i="33" s="1"/>
  <c r="N84" i="33"/>
  <c r="N99" i="33"/>
  <c r="N104" i="33"/>
  <c r="N105" i="33" s="1"/>
  <c r="O84" i="33"/>
  <c r="O99" i="33"/>
  <c r="O104" i="33" s="1"/>
  <c r="O105" i="33" s="1"/>
  <c r="P84" i="33"/>
  <c r="P99" i="33"/>
  <c r="P104" i="33" s="1"/>
  <c r="P105" i="33" s="1"/>
  <c r="Q84" i="33"/>
  <c r="Q107" i="33" s="1"/>
  <c r="Q99" i="33"/>
  <c r="Q104" i="33" s="1"/>
  <c r="Q105" i="33" s="1"/>
  <c r="R84" i="33"/>
  <c r="R99" i="33"/>
  <c r="R104" i="33" s="1"/>
  <c r="R105" i="33" s="1"/>
  <c r="S84" i="33"/>
  <c r="S99" i="33"/>
  <c r="S104" i="33" s="1"/>
  <c r="S105" i="33" s="1"/>
  <c r="S107" i="33" s="1"/>
  <c r="T84" i="33"/>
  <c r="T99" i="33"/>
  <c r="T104" i="33"/>
  <c r="T105" i="33" s="1"/>
  <c r="T107" i="33" s="1"/>
  <c r="U84" i="33"/>
  <c r="U99" i="33"/>
  <c r="U104" i="33" s="1"/>
  <c r="U105" i="33" s="1"/>
  <c r="U107" i="33" s="1"/>
  <c r="V84" i="33"/>
  <c r="V99" i="33"/>
  <c r="V104" i="33" s="1"/>
  <c r="V105" i="33" s="1"/>
  <c r="W84" i="33"/>
  <c r="W99" i="33"/>
  <c r="W104" i="33" s="1"/>
  <c r="W105" i="33" s="1"/>
  <c r="X84" i="33"/>
  <c r="X99" i="33"/>
  <c r="X104" i="33" s="1"/>
  <c r="X105" i="33" s="1"/>
  <c r="Y84" i="33"/>
  <c r="Y99" i="33"/>
  <c r="Y104" i="33" s="1"/>
  <c r="Y105" i="33" s="1"/>
  <c r="Y107" i="33" s="1"/>
  <c r="Z84" i="33"/>
  <c r="Z107" i="33" s="1"/>
  <c r="Z99" i="33"/>
  <c r="Z104" i="33"/>
  <c r="Z105" i="33" s="1"/>
  <c r="AA84" i="33"/>
  <c r="AA99" i="33"/>
  <c r="AA104" i="33" s="1"/>
  <c r="AA105" i="33" s="1"/>
  <c r="AB84" i="33"/>
  <c r="AB107" i="33" s="1"/>
  <c r="AB99" i="33"/>
  <c r="AB104" i="33" s="1"/>
  <c r="AB105" i="33" s="1"/>
  <c r="AC84" i="33"/>
  <c r="AC107" i="33" s="1"/>
  <c r="AC99" i="33"/>
  <c r="AC104" i="33" s="1"/>
  <c r="AC105" i="33" s="1"/>
  <c r="AD84" i="33"/>
  <c r="AD99" i="33"/>
  <c r="AD104" i="33" s="1"/>
  <c r="AD105" i="33" s="1"/>
  <c r="AE84" i="33"/>
  <c r="AE99" i="33"/>
  <c r="AE104" i="33" s="1"/>
  <c r="AE105" i="33" s="1"/>
  <c r="AE107" i="33" s="1"/>
  <c r="AF84" i="33"/>
  <c r="AF99" i="33"/>
  <c r="AF104" i="33"/>
  <c r="AF105" i="33" s="1"/>
  <c r="AF107" i="33" s="1"/>
  <c r="A93" i="33"/>
  <c r="A92" i="33"/>
  <c r="A91" i="33"/>
  <c r="A90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AF42" i="33"/>
  <c r="AE42" i="33"/>
  <c r="AD42" i="33"/>
  <c r="AC42" i="33"/>
  <c r="AA42" i="33"/>
  <c r="Z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4" i="33"/>
  <c r="B8" i="33"/>
  <c r="C173" i="32"/>
  <c r="D173" i="32" s="1"/>
  <c r="E173" i="32" s="1"/>
  <c r="F173" i="32" s="1"/>
  <c r="G173" i="32" s="1"/>
  <c r="H173" i="32" s="1"/>
  <c r="I173" i="32" s="1"/>
  <c r="J173" i="32" s="1"/>
  <c r="K173" i="32" s="1"/>
  <c r="L173" i="32" s="1"/>
  <c r="M173" i="32" s="1"/>
  <c r="N173" i="32" s="1"/>
  <c r="O173" i="32" s="1"/>
  <c r="P173" i="32" s="1"/>
  <c r="Q173" i="32" s="1"/>
  <c r="R173" i="32" s="1"/>
  <c r="S173" i="32" s="1"/>
  <c r="T173" i="32" s="1"/>
  <c r="U173" i="32" s="1"/>
  <c r="V173" i="32" s="1"/>
  <c r="W173" i="32" s="1"/>
  <c r="X173" i="32" s="1"/>
  <c r="Y173" i="32" s="1"/>
  <c r="Z173" i="32" s="1"/>
  <c r="AA173" i="32" s="1"/>
  <c r="AB173" i="32" s="1"/>
  <c r="AC173" i="32" s="1"/>
  <c r="AD173" i="32" s="1"/>
  <c r="AE173" i="32" s="1"/>
  <c r="AE174" i="32" s="1"/>
  <c r="AE176" i="32" s="1"/>
  <c r="Q174" i="32"/>
  <c r="Q176" i="32" s="1"/>
  <c r="P174" i="32"/>
  <c r="P176" i="32"/>
  <c r="L174" i="32"/>
  <c r="L176" i="32"/>
  <c r="B168" i="32"/>
  <c r="C164" i="32" s="1"/>
  <c r="E164" i="32" s="1"/>
  <c r="C137" i="32"/>
  <c r="E137" i="32" s="1"/>
  <c r="E168" i="32" s="1"/>
  <c r="C166" i="32"/>
  <c r="E166" i="32" s="1"/>
  <c r="C165" i="32"/>
  <c r="E165" i="32" s="1"/>
  <c r="C163" i="32"/>
  <c r="E163" i="32" s="1"/>
  <c r="C161" i="32"/>
  <c r="E161" i="32" s="1"/>
  <c r="C160" i="32"/>
  <c r="E160" i="32" s="1"/>
  <c r="C159" i="32"/>
  <c r="E159" i="32" s="1"/>
  <c r="C157" i="32"/>
  <c r="E157" i="32" s="1"/>
  <c r="C154" i="32"/>
  <c r="E154" i="32" s="1"/>
  <c r="C153" i="32"/>
  <c r="E153" i="32" s="1"/>
  <c r="C152" i="32"/>
  <c r="E152" i="32" s="1"/>
  <c r="C151" i="32"/>
  <c r="E151" i="32" s="1"/>
  <c r="C149" i="32"/>
  <c r="E149" i="32" s="1"/>
  <c r="C148" i="32"/>
  <c r="E148" i="32" s="1"/>
  <c r="C147" i="32"/>
  <c r="E147" i="32" s="1"/>
  <c r="C146" i="32"/>
  <c r="E146" i="32"/>
  <c r="C145" i="32"/>
  <c r="E145" i="32" s="1"/>
  <c r="C143" i="32"/>
  <c r="E143" i="32" s="1"/>
  <c r="C142" i="32"/>
  <c r="E142" i="32" s="1"/>
  <c r="C141" i="32"/>
  <c r="E141" i="32" s="1"/>
  <c r="C140" i="32"/>
  <c r="E140" i="32" s="1"/>
  <c r="C139" i="32"/>
  <c r="E139" i="32" s="1"/>
  <c r="R119" i="32"/>
  <c r="Q119" i="32"/>
  <c r="C84" i="32"/>
  <c r="C94" i="32"/>
  <c r="C99" i="32"/>
  <c r="D84" i="32"/>
  <c r="D99" i="32"/>
  <c r="E84" i="32"/>
  <c r="E94" i="32"/>
  <c r="E99" i="32"/>
  <c r="F84" i="32"/>
  <c r="F99" i="32"/>
  <c r="G84" i="32"/>
  <c r="G94" i="32"/>
  <c r="G102" i="32"/>
  <c r="G103" i="32" s="1"/>
  <c r="G99" i="32"/>
  <c r="H84" i="32"/>
  <c r="H99" i="32"/>
  <c r="H104" i="32" s="1"/>
  <c r="H105" i="32" s="1"/>
  <c r="I84" i="32"/>
  <c r="I107" i="32" s="1"/>
  <c r="I99" i="32"/>
  <c r="I104" i="32" s="1"/>
  <c r="I105" i="32" s="1"/>
  <c r="J84" i="32"/>
  <c r="J99" i="32"/>
  <c r="J104" i="32" s="1"/>
  <c r="J105" i="32" s="1"/>
  <c r="K84" i="32"/>
  <c r="K99" i="32"/>
  <c r="K104" i="32" s="1"/>
  <c r="K105" i="32" s="1"/>
  <c r="L84" i="32"/>
  <c r="L99" i="32"/>
  <c r="L104" i="32" s="1"/>
  <c r="L105" i="32" s="1"/>
  <c r="L107" i="32" s="1"/>
  <c r="M84" i="32"/>
  <c r="M99" i="32"/>
  <c r="M104" i="32"/>
  <c r="M105" i="32" s="1"/>
  <c r="M107" i="32" s="1"/>
  <c r="N84" i="32"/>
  <c r="N99" i="32"/>
  <c r="N104" i="32" s="1"/>
  <c r="N105" i="32" s="1"/>
  <c r="O84" i="32"/>
  <c r="O99" i="32"/>
  <c r="O104" i="32" s="1"/>
  <c r="O105" i="32" s="1"/>
  <c r="P84" i="32"/>
  <c r="P99" i="32"/>
  <c r="P104" i="32" s="1"/>
  <c r="P105" i="32" s="1"/>
  <c r="Q84" i="32"/>
  <c r="Q99" i="32"/>
  <c r="Q104" i="32" s="1"/>
  <c r="Q105" i="32" s="1"/>
  <c r="R84" i="32"/>
  <c r="R99" i="32"/>
  <c r="R104" i="32" s="1"/>
  <c r="R105" i="32" s="1"/>
  <c r="R107" i="32" s="1"/>
  <c r="S84" i="32"/>
  <c r="S107" i="32" s="1"/>
  <c r="S99" i="32"/>
  <c r="S104" i="32"/>
  <c r="S105" i="32" s="1"/>
  <c r="T84" i="32"/>
  <c r="T99" i="32"/>
  <c r="T104" i="32" s="1"/>
  <c r="T105" i="32" s="1"/>
  <c r="U84" i="32"/>
  <c r="U99" i="32"/>
  <c r="U104" i="32" s="1"/>
  <c r="U105" i="32" s="1"/>
  <c r="V84" i="32"/>
  <c r="V99" i="32"/>
  <c r="V104" i="32" s="1"/>
  <c r="V105" i="32" s="1"/>
  <c r="W84" i="32"/>
  <c r="W99" i="32"/>
  <c r="W104" i="32" s="1"/>
  <c r="W105" i="32" s="1"/>
  <c r="W107" i="32" s="1"/>
  <c r="X84" i="32"/>
  <c r="X99" i="32"/>
  <c r="X104" i="32" s="1"/>
  <c r="X105" i="32" s="1"/>
  <c r="X107" i="32" s="1"/>
  <c r="Y84" i="32"/>
  <c r="Y99" i="32"/>
  <c r="Y104" i="32" s="1"/>
  <c r="Y105" i="32" s="1"/>
  <c r="Y107" i="32" s="1"/>
  <c r="Z84" i="32"/>
  <c r="Z99" i="32"/>
  <c r="Z104" i="32" s="1"/>
  <c r="Z105" i="32" s="1"/>
  <c r="AA84" i="32"/>
  <c r="AA107" i="32" s="1"/>
  <c r="AA99" i="32"/>
  <c r="AA104" i="32"/>
  <c r="AA105" i="32" s="1"/>
  <c r="AB84" i="32"/>
  <c r="AB99" i="32"/>
  <c r="AB104" i="32" s="1"/>
  <c r="AB105" i="32" s="1"/>
  <c r="AC84" i="32"/>
  <c r="AC99" i="32"/>
  <c r="AC104" i="32" s="1"/>
  <c r="AC105" i="32" s="1"/>
  <c r="AD84" i="32"/>
  <c r="AD99" i="32"/>
  <c r="AD104" i="32"/>
  <c r="AD105" i="32" s="1"/>
  <c r="AE99" i="32"/>
  <c r="AE104" i="32" s="1"/>
  <c r="AE105" i="32" s="1"/>
  <c r="AF84" i="32"/>
  <c r="AF99" i="32"/>
  <c r="AF104" i="32" s="1"/>
  <c r="AF105" i="32" s="1"/>
  <c r="A93" i="32"/>
  <c r="A92" i="32"/>
  <c r="A91" i="32"/>
  <c r="A90" i="32"/>
  <c r="B83" i="32"/>
  <c r="B82" i="32"/>
  <c r="B81" i="32"/>
  <c r="B80" i="32"/>
  <c r="B79" i="32"/>
  <c r="B78" i="32"/>
  <c r="B77" i="32"/>
  <c r="B76" i="32"/>
  <c r="B75" i="32"/>
  <c r="B74" i="32"/>
  <c r="B73" i="32"/>
  <c r="B72" i="32"/>
  <c r="B71" i="32"/>
  <c r="B70" i="32"/>
  <c r="B69" i="32"/>
  <c r="B68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51" i="32"/>
  <c r="B50" i="32"/>
  <c r="AF42" i="32"/>
  <c r="AE42" i="32"/>
  <c r="AD42" i="32"/>
  <c r="AC42" i="32"/>
  <c r="AB42" i="32"/>
  <c r="AA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1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4" i="32"/>
  <c r="B8" i="32"/>
  <c r="C173" i="31"/>
  <c r="D173" i="31" s="1"/>
  <c r="E173" i="31" s="1"/>
  <c r="F173" i="31" s="1"/>
  <c r="G173" i="31" s="1"/>
  <c r="H173" i="31" s="1"/>
  <c r="I173" i="31" s="1"/>
  <c r="J173" i="31" s="1"/>
  <c r="K173" i="31" s="1"/>
  <c r="L173" i="31" s="1"/>
  <c r="M173" i="31" s="1"/>
  <c r="N173" i="31" s="1"/>
  <c r="O173" i="31" s="1"/>
  <c r="P173" i="31" s="1"/>
  <c r="Q173" i="31" s="1"/>
  <c r="R173" i="31" s="1"/>
  <c r="S173" i="31" s="1"/>
  <c r="T173" i="31" s="1"/>
  <c r="U173" i="31" s="1"/>
  <c r="V173" i="31" s="1"/>
  <c r="W173" i="31" s="1"/>
  <c r="X173" i="31" s="1"/>
  <c r="Y173" i="31" s="1"/>
  <c r="Z173" i="31" s="1"/>
  <c r="AA173" i="31" s="1"/>
  <c r="AB173" i="31" s="1"/>
  <c r="AC173" i="31" s="1"/>
  <c r="AD173" i="31" s="1"/>
  <c r="AE173" i="31" s="1"/>
  <c r="AE174" i="31" s="1"/>
  <c r="AE176" i="31" s="1"/>
  <c r="X174" i="31"/>
  <c r="X176" i="31" s="1"/>
  <c r="P174" i="31"/>
  <c r="P176" i="31"/>
  <c r="N174" i="31"/>
  <c r="N176" i="31"/>
  <c r="M174" i="31"/>
  <c r="M176" i="31" s="1"/>
  <c r="K174" i="31"/>
  <c r="K176" i="31" s="1"/>
  <c r="J174" i="31"/>
  <c r="J176" i="31"/>
  <c r="I174" i="31"/>
  <c r="I176" i="31" s="1"/>
  <c r="G174" i="31"/>
  <c r="G176" i="31" s="1"/>
  <c r="F174" i="31"/>
  <c r="F176" i="31" s="1"/>
  <c r="E174" i="31"/>
  <c r="E176" i="31" s="1"/>
  <c r="D174" i="31"/>
  <c r="D176" i="31" s="1"/>
  <c r="B168" i="31"/>
  <c r="C155" i="31" s="1"/>
  <c r="E155" i="31" s="1"/>
  <c r="C137" i="31"/>
  <c r="E137" i="31" s="1"/>
  <c r="E168" i="31" s="1"/>
  <c r="C167" i="31"/>
  <c r="E167" i="31" s="1"/>
  <c r="C161" i="31"/>
  <c r="E161" i="31" s="1"/>
  <c r="C158" i="31"/>
  <c r="E158" i="31"/>
  <c r="C146" i="31"/>
  <c r="E146" i="31" s="1"/>
  <c r="C143" i="31"/>
  <c r="E143" i="31" s="1"/>
  <c r="C140" i="31"/>
  <c r="E140" i="31" s="1"/>
  <c r="Y119" i="31"/>
  <c r="Q119" i="31"/>
  <c r="O119" i="31"/>
  <c r="N119" i="31"/>
  <c r="L119" i="31"/>
  <c r="J119" i="31"/>
  <c r="H119" i="31"/>
  <c r="G119" i="31"/>
  <c r="F119" i="31"/>
  <c r="E119" i="31"/>
  <c r="C94" i="31"/>
  <c r="C99" i="31"/>
  <c r="D84" i="31"/>
  <c r="D94" i="31"/>
  <c r="D99" i="31"/>
  <c r="E84" i="31"/>
  <c r="E94" i="31"/>
  <c r="E99" i="31"/>
  <c r="F84" i="31"/>
  <c r="F94" i="31"/>
  <c r="F99" i="31"/>
  <c r="G84" i="31"/>
  <c r="G94" i="31"/>
  <c r="G102" i="31"/>
  <c r="G103" i="31" s="1"/>
  <c r="G99" i="31"/>
  <c r="H84" i="31"/>
  <c r="H99" i="31"/>
  <c r="H104" i="31"/>
  <c r="H105" i="31" s="1"/>
  <c r="H107" i="31" s="1"/>
  <c r="I84" i="31"/>
  <c r="I99" i="31"/>
  <c r="I104" i="31"/>
  <c r="I105" i="31" s="1"/>
  <c r="J84" i="31"/>
  <c r="J99" i="31"/>
  <c r="J104" i="31" s="1"/>
  <c r="J105" i="31" s="1"/>
  <c r="J107" i="31" s="1"/>
  <c r="K84" i="31"/>
  <c r="K99" i="31"/>
  <c r="K104" i="31" s="1"/>
  <c r="K105" i="31" s="1"/>
  <c r="L84" i="31"/>
  <c r="L99" i="31"/>
  <c r="L104" i="31" s="1"/>
  <c r="L105" i="31" s="1"/>
  <c r="M84" i="31"/>
  <c r="M99" i="31"/>
  <c r="M104" i="31"/>
  <c r="M105" i="31" s="1"/>
  <c r="M107" i="31" s="1"/>
  <c r="N84" i="31"/>
  <c r="N99" i="31"/>
  <c r="N104" i="31" s="1"/>
  <c r="N105" i="31" s="1"/>
  <c r="N107" i="31" s="1"/>
  <c r="O84" i="31"/>
  <c r="O99" i="31"/>
  <c r="O104" i="31" s="1"/>
  <c r="O105" i="31" s="1"/>
  <c r="P84" i="31"/>
  <c r="P99" i="31"/>
  <c r="P104" i="31" s="1"/>
  <c r="P105" i="31" s="1"/>
  <c r="Q84" i="31"/>
  <c r="Q99" i="31"/>
  <c r="Q104" i="31" s="1"/>
  <c r="Q105" i="31" s="1"/>
  <c r="R84" i="31"/>
  <c r="R99" i="31"/>
  <c r="R104" i="31"/>
  <c r="R105" i="31" s="1"/>
  <c r="R107" i="31" s="1"/>
  <c r="S84" i="31"/>
  <c r="S107" i="31" s="1"/>
  <c r="S99" i="31"/>
  <c r="S104" i="31" s="1"/>
  <c r="S105" i="31" s="1"/>
  <c r="T84" i="31"/>
  <c r="T99" i="31"/>
  <c r="T104" i="31" s="1"/>
  <c r="T105" i="31" s="1"/>
  <c r="U84" i="31"/>
  <c r="U99" i="31"/>
  <c r="U104" i="31" s="1"/>
  <c r="U105" i="31" s="1"/>
  <c r="V84" i="31"/>
  <c r="V107" i="31" s="1"/>
  <c r="V99" i="31"/>
  <c r="V104" i="31"/>
  <c r="V105" i="31" s="1"/>
  <c r="W84" i="31"/>
  <c r="W107" i="31" s="1"/>
  <c r="W99" i="31"/>
  <c r="W104" i="31" s="1"/>
  <c r="W105" i="31" s="1"/>
  <c r="X84" i="31"/>
  <c r="X99" i="31"/>
  <c r="X104" i="31" s="1"/>
  <c r="X105" i="31" s="1"/>
  <c r="Y84" i="31"/>
  <c r="Y99" i="31"/>
  <c r="Y104" i="31"/>
  <c r="Y105" i="31" s="1"/>
  <c r="Z84" i="31"/>
  <c r="Z99" i="31"/>
  <c r="Z104" i="31" s="1"/>
  <c r="Z105" i="31" s="1"/>
  <c r="AA84" i="31"/>
  <c r="AA99" i="31"/>
  <c r="AA104" i="31"/>
  <c r="AA105" i="31" s="1"/>
  <c r="AB84" i="31"/>
  <c r="AB99" i="31"/>
  <c r="AB104" i="31"/>
  <c r="AB105" i="31" s="1"/>
  <c r="AC84" i="31"/>
  <c r="AC99" i="31"/>
  <c r="AC104" i="31" s="1"/>
  <c r="AC105" i="31" s="1"/>
  <c r="AD84" i="31"/>
  <c r="AD99" i="31"/>
  <c r="AD104" i="31"/>
  <c r="AD105" i="31" s="1"/>
  <c r="AE84" i="31"/>
  <c r="AE99" i="31"/>
  <c r="AE104" i="31" s="1"/>
  <c r="AE105" i="31" s="1"/>
  <c r="AE107" i="31" s="1"/>
  <c r="AF84" i="31"/>
  <c r="AF99" i="31"/>
  <c r="AF104" i="31" s="1"/>
  <c r="AF105" i="31" s="1"/>
  <c r="A93" i="31"/>
  <c r="A92" i="31"/>
  <c r="A91" i="31"/>
  <c r="A90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AF42" i="31"/>
  <c r="AE42" i="31"/>
  <c r="AD42" i="31"/>
  <c r="AC42" i="31"/>
  <c r="AB42" i="31"/>
  <c r="Z42" i="31"/>
  <c r="Y42" i="31"/>
  <c r="X42" i="31"/>
  <c r="U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4" i="31"/>
  <c r="B8" i="31"/>
  <c r="C173" i="30"/>
  <c r="D173" i="30"/>
  <c r="E173" i="30" s="1"/>
  <c r="F173" i="30" s="1"/>
  <c r="G173" i="30" s="1"/>
  <c r="H173" i="30" s="1"/>
  <c r="I173" i="30" s="1"/>
  <c r="J173" i="30" s="1"/>
  <c r="K173" i="30" s="1"/>
  <c r="L173" i="30" s="1"/>
  <c r="M173" i="30" s="1"/>
  <c r="N173" i="30" s="1"/>
  <c r="O173" i="30" s="1"/>
  <c r="P173" i="30" s="1"/>
  <c r="Q173" i="30" s="1"/>
  <c r="R173" i="30" s="1"/>
  <c r="S173" i="30" s="1"/>
  <c r="T173" i="30" s="1"/>
  <c r="U173" i="30" s="1"/>
  <c r="V173" i="30" s="1"/>
  <c r="W173" i="30" s="1"/>
  <c r="X173" i="30" s="1"/>
  <c r="Y173" i="30" s="1"/>
  <c r="Z173" i="30" s="1"/>
  <c r="AA173" i="30" s="1"/>
  <c r="AB173" i="30" s="1"/>
  <c r="AC173" i="30" s="1"/>
  <c r="AD173" i="30" s="1"/>
  <c r="AE173" i="30" s="1"/>
  <c r="AE174" i="30" s="1"/>
  <c r="AE176" i="30" s="1"/>
  <c r="AC174" i="30"/>
  <c r="AC176" i="30" s="1"/>
  <c r="AA174" i="30"/>
  <c r="AA176" i="30"/>
  <c r="Z174" i="30"/>
  <c r="Z176" i="30" s="1"/>
  <c r="M174" i="30"/>
  <c r="M176" i="30" s="1"/>
  <c r="I174" i="30"/>
  <c r="I176" i="30" s="1"/>
  <c r="G174" i="30"/>
  <c r="G176" i="30" s="1"/>
  <c r="E174" i="30"/>
  <c r="E176" i="30" s="1"/>
  <c r="D174" i="30"/>
  <c r="D176" i="30" s="1"/>
  <c r="C174" i="30"/>
  <c r="C176" i="30"/>
  <c r="B174" i="30"/>
  <c r="B176" i="30" s="1"/>
  <c r="B168" i="30"/>
  <c r="C163" i="30" s="1"/>
  <c r="E163" i="30" s="1"/>
  <c r="C166" i="30"/>
  <c r="E166" i="30" s="1"/>
  <c r="C162" i="30"/>
  <c r="E162" i="30" s="1"/>
  <c r="C156" i="30"/>
  <c r="E156" i="30" s="1"/>
  <c r="C154" i="30"/>
  <c r="E154" i="30" s="1"/>
  <c r="C150" i="30"/>
  <c r="E150" i="30" s="1"/>
  <c r="C138" i="30"/>
  <c r="E138" i="30" s="1"/>
  <c r="AD119" i="30"/>
  <c r="AB119" i="30"/>
  <c r="AA119" i="30"/>
  <c r="W119" i="30"/>
  <c r="N119" i="30"/>
  <c r="J119" i="30"/>
  <c r="H119" i="30"/>
  <c r="F119" i="30"/>
  <c r="E119" i="30"/>
  <c r="D119" i="30"/>
  <c r="C119" i="30"/>
  <c r="C84" i="30"/>
  <c r="C94" i="30"/>
  <c r="C99" i="30"/>
  <c r="D84" i="30"/>
  <c r="D94" i="30"/>
  <c r="D99" i="30"/>
  <c r="E84" i="30"/>
  <c r="E94" i="30"/>
  <c r="E99" i="30"/>
  <c r="F84" i="30"/>
  <c r="F94" i="30"/>
  <c r="F99" i="30"/>
  <c r="G84" i="30"/>
  <c r="G94" i="30"/>
  <c r="G102" i="30"/>
  <c r="G103" i="30" s="1"/>
  <c r="G104" i="30" s="1"/>
  <c r="G105" i="30" s="1"/>
  <c r="G99" i="30"/>
  <c r="H84" i="30"/>
  <c r="H99" i="30"/>
  <c r="H104" i="30"/>
  <c r="H105" i="30" s="1"/>
  <c r="I84" i="30"/>
  <c r="I99" i="30"/>
  <c r="I104" i="30" s="1"/>
  <c r="I105" i="30" s="1"/>
  <c r="J84" i="30"/>
  <c r="J99" i="30"/>
  <c r="J104" i="30" s="1"/>
  <c r="J105" i="30" s="1"/>
  <c r="K84" i="30"/>
  <c r="K99" i="30"/>
  <c r="K104" i="30" s="1"/>
  <c r="K105" i="30" s="1"/>
  <c r="L84" i="30"/>
  <c r="L99" i="30"/>
  <c r="L104" i="30" s="1"/>
  <c r="L105" i="30" s="1"/>
  <c r="L107" i="30" s="1"/>
  <c r="M84" i="30"/>
  <c r="M99" i="30"/>
  <c r="M104" i="30" s="1"/>
  <c r="M105" i="30"/>
  <c r="M107" i="30" s="1"/>
  <c r="N84" i="30"/>
  <c r="N99" i="30"/>
  <c r="N104" i="30"/>
  <c r="N105" i="30" s="1"/>
  <c r="N107" i="30" s="1"/>
  <c r="O84" i="30"/>
  <c r="O99" i="30"/>
  <c r="O104" i="30" s="1"/>
  <c r="O105" i="30" s="1"/>
  <c r="P84" i="30"/>
  <c r="P99" i="30"/>
  <c r="P104" i="30" s="1"/>
  <c r="P105" i="30" s="1"/>
  <c r="Q84" i="30"/>
  <c r="Q99" i="30"/>
  <c r="Q104" i="30" s="1"/>
  <c r="Q105" i="30" s="1"/>
  <c r="R84" i="30"/>
  <c r="R99" i="30"/>
  <c r="R104" i="30"/>
  <c r="R105" i="30" s="1"/>
  <c r="R107" i="30"/>
  <c r="S84" i="30"/>
  <c r="S99" i="30"/>
  <c r="S104" i="30" s="1"/>
  <c r="S105" i="30" s="1"/>
  <c r="S107" i="30" s="1"/>
  <c r="T84" i="30"/>
  <c r="T99" i="30"/>
  <c r="T104" i="30" s="1"/>
  <c r="T105" i="30" s="1"/>
  <c r="U84" i="30"/>
  <c r="U99" i="30"/>
  <c r="U104" i="30" s="1"/>
  <c r="U105" i="30" s="1"/>
  <c r="V84" i="30"/>
  <c r="V99" i="30"/>
  <c r="V104" i="30" s="1"/>
  <c r="V105" i="30" s="1"/>
  <c r="V107" i="30" s="1"/>
  <c r="W84" i="30"/>
  <c r="W99" i="30"/>
  <c r="W104" i="30"/>
  <c r="W105" i="30"/>
  <c r="W107" i="30" s="1"/>
  <c r="X84" i="30"/>
  <c r="X99" i="30"/>
  <c r="X104" i="30" s="1"/>
  <c r="X105" i="30" s="1"/>
  <c r="Y84" i="30"/>
  <c r="Y99" i="30"/>
  <c r="Y104" i="30" s="1"/>
  <c r="Y105" i="30" s="1"/>
  <c r="Z84" i="30"/>
  <c r="Z99" i="30"/>
  <c r="Z104" i="30" s="1"/>
  <c r="Z105" i="30" s="1"/>
  <c r="AA84" i="30"/>
  <c r="AA99" i="30"/>
  <c r="AA104" i="30" s="1"/>
  <c r="AA105" i="30" s="1"/>
  <c r="AB84" i="30"/>
  <c r="AB99" i="30"/>
  <c r="AB104" i="30"/>
  <c r="AB105" i="30" s="1"/>
  <c r="AC84" i="30"/>
  <c r="AC99" i="30"/>
  <c r="AC104" i="30" s="1"/>
  <c r="AC105" i="30" s="1"/>
  <c r="AC107" i="30" s="1"/>
  <c r="AD84" i="30"/>
  <c r="AD99" i="30"/>
  <c r="AD104" i="30" s="1"/>
  <c r="AD105" i="30"/>
  <c r="AE84" i="30"/>
  <c r="AE99" i="30"/>
  <c r="AE104" i="30" s="1"/>
  <c r="AE105" i="30" s="1"/>
  <c r="AF84" i="30"/>
  <c r="AF99" i="30"/>
  <c r="AF104" i="30" s="1"/>
  <c r="AF105" i="30" s="1"/>
  <c r="A93" i="30"/>
  <c r="A92" i="30"/>
  <c r="A91" i="30"/>
  <c r="A90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6" i="30"/>
  <c r="B65" i="30"/>
  <c r="B64" i="30"/>
  <c r="B63" i="30"/>
  <c r="B62" i="30"/>
  <c r="B61" i="30"/>
  <c r="B60" i="30"/>
  <c r="B59" i="30"/>
  <c r="B58" i="30"/>
  <c r="B57" i="30"/>
  <c r="B56" i="30"/>
  <c r="B55" i="30"/>
  <c r="B54" i="30"/>
  <c r="B53" i="30"/>
  <c r="B52" i="30"/>
  <c r="B51" i="30"/>
  <c r="B50" i="30"/>
  <c r="AF42" i="30"/>
  <c r="AE42" i="30"/>
  <c r="AD42" i="30"/>
  <c r="AB42" i="30"/>
  <c r="AA42" i="30"/>
  <c r="Z42" i="30"/>
  <c r="Y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4" i="30"/>
  <c r="B8" i="30"/>
  <c r="C173" i="29"/>
  <c r="D173" i="29" s="1"/>
  <c r="E173" i="29" s="1"/>
  <c r="F173" i="29" s="1"/>
  <c r="G173" i="29" s="1"/>
  <c r="H173" i="29" s="1"/>
  <c r="I173" i="29" s="1"/>
  <c r="J173" i="29" s="1"/>
  <c r="K173" i="29" s="1"/>
  <c r="L173" i="29" s="1"/>
  <c r="M173" i="29" s="1"/>
  <c r="N173" i="29" s="1"/>
  <c r="O173" i="29" s="1"/>
  <c r="P173" i="29" s="1"/>
  <c r="Q173" i="29" s="1"/>
  <c r="R173" i="29" s="1"/>
  <c r="S173" i="29" s="1"/>
  <c r="T173" i="29" s="1"/>
  <c r="U173" i="29" s="1"/>
  <c r="V173" i="29" s="1"/>
  <c r="W173" i="29" s="1"/>
  <c r="X173" i="29" s="1"/>
  <c r="Y173" i="29" s="1"/>
  <c r="Z173" i="29" s="1"/>
  <c r="AA173" i="29" s="1"/>
  <c r="AB173" i="29" s="1"/>
  <c r="AC173" i="29" s="1"/>
  <c r="AD173" i="29" s="1"/>
  <c r="AE173" i="29" s="1"/>
  <c r="AE174" i="29" s="1"/>
  <c r="AE176" i="29" s="1"/>
  <c r="AA174" i="29"/>
  <c r="AA176" i="29" s="1"/>
  <c r="P174" i="29"/>
  <c r="P176" i="29" s="1"/>
  <c r="O174" i="29"/>
  <c r="O176" i="29"/>
  <c r="J174" i="29"/>
  <c r="J176" i="29" s="1"/>
  <c r="I174" i="29"/>
  <c r="I176" i="29"/>
  <c r="G174" i="29"/>
  <c r="G176" i="29" s="1"/>
  <c r="F174" i="29"/>
  <c r="F176" i="29" s="1"/>
  <c r="E174" i="29"/>
  <c r="E176" i="29" s="1"/>
  <c r="D174" i="29"/>
  <c r="D176" i="29" s="1"/>
  <c r="C174" i="29"/>
  <c r="C176" i="29" s="1"/>
  <c r="B168" i="29"/>
  <c r="C137" i="29" s="1"/>
  <c r="E137" i="29" s="1"/>
  <c r="E168" i="29" s="1"/>
  <c r="AF171" i="29" s="1"/>
  <c r="C165" i="29"/>
  <c r="E165" i="29" s="1"/>
  <c r="C163" i="29"/>
  <c r="E163" i="29"/>
  <c r="C162" i="29"/>
  <c r="E162" i="29" s="1"/>
  <c r="C159" i="29"/>
  <c r="E159" i="29" s="1"/>
  <c r="C158" i="29"/>
  <c r="E158" i="29" s="1"/>
  <c r="C157" i="29"/>
  <c r="E157" i="29"/>
  <c r="C153" i="29"/>
  <c r="E153" i="29" s="1"/>
  <c r="C152" i="29"/>
  <c r="E152" i="29" s="1"/>
  <c r="C151" i="29"/>
  <c r="E151" i="29" s="1"/>
  <c r="C150" i="29"/>
  <c r="E150" i="29" s="1"/>
  <c r="C147" i="29"/>
  <c r="E147" i="29" s="1"/>
  <c r="C146" i="29"/>
  <c r="E146" i="29" s="1"/>
  <c r="C144" i="29"/>
  <c r="E144" i="29" s="1"/>
  <c r="C141" i="29"/>
  <c r="E141" i="29" s="1"/>
  <c r="C140" i="29"/>
  <c r="E140" i="29" s="1"/>
  <c r="C139" i="29"/>
  <c r="E139" i="29" s="1"/>
  <c r="C138" i="29"/>
  <c r="E138" i="29" s="1"/>
  <c r="AB119" i="29"/>
  <c r="Q119" i="29"/>
  <c r="P119" i="29"/>
  <c r="J119" i="29"/>
  <c r="H119" i="29"/>
  <c r="G119" i="29"/>
  <c r="F119" i="29"/>
  <c r="E119" i="29"/>
  <c r="D119" i="29"/>
  <c r="C84" i="29"/>
  <c r="C94" i="29"/>
  <c r="C99" i="29"/>
  <c r="D84" i="29"/>
  <c r="D94" i="29"/>
  <c r="D99" i="29"/>
  <c r="B99" i="29" s="1"/>
  <c r="E84" i="29"/>
  <c r="E94" i="29"/>
  <c r="E99" i="29"/>
  <c r="F84" i="29"/>
  <c r="F94" i="29"/>
  <c r="F99" i="29"/>
  <c r="G84" i="29"/>
  <c r="G94" i="29"/>
  <c r="G102" i="29"/>
  <c r="G103" i="29" s="1"/>
  <c r="G99" i="29"/>
  <c r="H84" i="29"/>
  <c r="H99" i="29"/>
  <c r="H104" i="29" s="1"/>
  <c r="H105" i="29" s="1"/>
  <c r="I84" i="29"/>
  <c r="I99" i="29"/>
  <c r="I104" i="29"/>
  <c r="I105" i="29" s="1"/>
  <c r="I107" i="29" s="1"/>
  <c r="J84" i="29"/>
  <c r="J99" i="29"/>
  <c r="J104" i="29" s="1"/>
  <c r="J105" i="29" s="1"/>
  <c r="J107" i="29" s="1"/>
  <c r="K84" i="29"/>
  <c r="K99" i="29"/>
  <c r="K104" i="29" s="1"/>
  <c r="K105" i="29" s="1"/>
  <c r="L84" i="29"/>
  <c r="L99" i="29"/>
  <c r="L104" i="29" s="1"/>
  <c r="L105" i="29" s="1"/>
  <c r="M84" i="29"/>
  <c r="M99" i="29"/>
  <c r="M104" i="29" s="1"/>
  <c r="M105" i="29" s="1"/>
  <c r="M107" i="29" s="1"/>
  <c r="N84" i="29"/>
  <c r="N99" i="29"/>
  <c r="N104" i="29" s="1"/>
  <c r="N105" i="29"/>
  <c r="O84" i="29"/>
  <c r="O99" i="29"/>
  <c r="O104" i="29"/>
  <c r="O105" i="29"/>
  <c r="O107" i="29" s="1"/>
  <c r="P84" i="29"/>
  <c r="P99" i="29"/>
  <c r="P104" i="29"/>
  <c r="P105" i="29" s="1"/>
  <c r="Q84" i="29"/>
  <c r="Q99" i="29"/>
  <c r="Q104" i="29" s="1"/>
  <c r="Q105" i="29" s="1"/>
  <c r="R84" i="29"/>
  <c r="R99" i="29"/>
  <c r="R104" i="29" s="1"/>
  <c r="R105" i="29" s="1"/>
  <c r="S84" i="29"/>
  <c r="S99" i="29"/>
  <c r="S104" i="29" s="1"/>
  <c r="S105" i="29" s="1"/>
  <c r="T84" i="29"/>
  <c r="T99" i="29"/>
  <c r="T104" i="29" s="1"/>
  <c r="T105" i="29" s="1"/>
  <c r="T107" i="29" s="1"/>
  <c r="U84" i="29"/>
  <c r="U99" i="29"/>
  <c r="U104" i="29" s="1"/>
  <c r="U105" i="29" s="1"/>
  <c r="U107" i="29" s="1"/>
  <c r="V84" i="29"/>
  <c r="V99" i="29"/>
  <c r="V104" i="29" s="1"/>
  <c r="V105" i="29" s="1"/>
  <c r="V107" i="29" s="1"/>
  <c r="W84" i="29"/>
  <c r="W99" i="29"/>
  <c r="W104" i="29" s="1"/>
  <c r="W105" i="29" s="1"/>
  <c r="X84" i="29"/>
  <c r="X99" i="29"/>
  <c r="X104" i="29" s="1"/>
  <c r="X105" i="29" s="1"/>
  <c r="Y84" i="29"/>
  <c r="Y99" i="29"/>
  <c r="Y104" i="29" s="1"/>
  <c r="Y105" i="29" s="1"/>
  <c r="Y107" i="29" s="1"/>
  <c r="Z99" i="29"/>
  <c r="Z104" i="29"/>
  <c r="Z105" i="29" s="1"/>
  <c r="AA84" i="29"/>
  <c r="AA99" i="29"/>
  <c r="AA104" i="29"/>
  <c r="AA105" i="29"/>
  <c r="AA107" i="29" s="1"/>
  <c r="AB84" i="29"/>
  <c r="AB99" i="29"/>
  <c r="AB104" i="29" s="1"/>
  <c r="AB105" i="29" s="1"/>
  <c r="AC84" i="29"/>
  <c r="AC99" i="29"/>
  <c r="AC104" i="29" s="1"/>
  <c r="AC105" i="29" s="1"/>
  <c r="AD99" i="29"/>
  <c r="AD104" i="29" s="1"/>
  <c r="AD105" i="29" s="1"/>
  <c r="AE84" i="29"/>
  <c r="AE99" i="29"/>
  <c r="AE104" i="29" s="1"/>
  <c r="AE105" i="29" s="1"/>
  <c r="AF84" i="29"/>
  <c r="AF99" i="29"/>
  <c r="AF104" i="29" s="1"/>
  <c r="AF105" i="29" s="1"/>
  <c r="A93" i="29"/>
  <c r="A92" i="29"/>
  <c r="A91" i="29"/>
  <c r="A90" i="29"/>
  <c r="B83" i="29"/>
  <c r="B82" i="29"/>
  <c r="B81" i="29"/>
  <c r="B80" i="29"/>
  <c r="B79" i="29"/>
  <c r="B78" i="29"/>
  <c r="B77" i="29"/>
  <c r="B76" i="29"/>
  <c r="B75" i="29"/>
  <c r="B74" i="29"/>
  <c r="B73" i="29"/>
  <c r="B72" i="29"/>
  <c r="B71" i="29"/>
  <c r="B70" i="29"/>
  <c r="B69" i="29"/>
  <c r="B68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51" i="29"/>
  <c r="B50" i="29"/>
  <c r="AF42" i="29"/>
  <c r="AE42" i="29"/>
  <c r="AC42" i="29"/>
  <c r="AB42" i="29"/>
  <c r="AA42" i="29"/>
  <c r="Z42" i="29"/>
  <c r="Y42" i="29"/>
  <c r="X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6" i="29"/>
  <c r="B24" i="29"/>
  <c r="B8" i="29"/>
  <c r="C173" i="28"/>
  <c r="D173" i="28" s="1"/>
  <c r="E173" i="28" s="1"/>
  <c r="F173" i="28" s="1"/>
  <c r="G173" i="28" s="1"/>
  <c r="H173" i="28" s="1"/>
  <c r="I173" i="28" s="1"/>
  <c r="J173" i="28" s="1"/>
  <c r="K173" i="28" s="1"/>
  <c r="L173" i="28" s="1"/>
  <c r="M173" i="28" s="1"/>
  <c r="N173" i="28" s="1"/>
  <c r="O173" i="28" s="1"/>
  <c r="P173" i="28" s="1"/>
  <c r="Q173" i="28" s="1"/>
  <c r="R173" i="28" s="1"/>
  <c r="S173" i="28" s="1"/>
  <c r="T173" i="28" s="1"/>
  <c r="U173" i="28" s="1"/>
  <c r="V173" i="28" s="1"/>
  <c r="W173" i="28" s="1"/>
  <c r="X173" i="28" s="1"/>
  <c r="Y173" i="28" s="1"/>
  <c r="Z173" i="28" s="1"/>
  <c r="AA173" i="28" s="1"/>
  <c r="AB173" i="28" s="1"/>
  <c r="AC173" i="28" s="1"/>
  <c r="AD173" i="28" s="1"/>
  <c r="AE173" i="28" s="1"/>
  <c r="AE174" i="28" s="1"/>
  <c r="AE176" i="28" s="1"/>
  <c r="Y174" i="28"/>
  <c r="Y176" i="28" s="1"/>
  <c r="B168" i="28"/>
  <c r="C164" i="28" s="1"/>
  <c r="E164" i="28" s="1"/>
  <c r="C160" i="28"/>
  <c r="E160" i="28" s="1"/>
  <c r="C158" i="28"/>
  <c r="E158" i="28" s="1"/>
  <c r="C146" i="28"/>
  <c r="E146" i="28" s="1"/>
  <c r="C145" i="28"/>
  <c r="E145" i="28" s="1"/>
  <c r="C138" i="28"/>
  <c r="E138" i="28" s="1"/>
  <c r="Z119" i="28"/>
  <c r="C84" i="28"/>
  <c r="C94" i="28"/>
  <c r="C99" i="28"/>
  <c r="D84" i="28"/>
  <c r="D94" i="28"/>
  <c r="D99" i="28"/>
  <c r="E84" i="28"/>
  <c r="E94" i="28"/>
  <c r="E99" i="28"/>
  <c r="F84" i="28"/>
  <c r="F94" i="28"/>
  <c r="F99" i="28"/>
  <c r="G84" i="28"/>
  <c r="G94" i="28"/>
  <c r="G102" i="28"/>
  <c r="G103" i="28" s="1"/>
  <c r="G99" i="28"/>
  <c r="H84" i="28"/>
  <c r="H99" i="28"/>
  <c r="H104" i="28" s="1"/>
  <c r="H105" i="28" s="1"/>
  <c r="H107" i="28" s="1"/>
  <c r="I84" i="28"/>
  <c r="I99" i="28"/>
  <c r="I104" i="28"/>
  <c r="I105" i="28" s="1"/>
  <c r="I107" i="28" s="1"/>
  <c r="J84" i="28"/>
  <c r="J99" i="28"/>
  <c r="J104" i="28"/>
  <c r="J105" i="28" s="1"/>
  <c r="J107" i="28" s="1"/>
  <c r="K84" i="28"/>
  <c r="K99" i="28"/>
  <c r="K104" i="28" s="1"/>
  <c r="K105" i="28" s="1"/>
  <c r="L84" i="28"/>
  <c r="L99" i="28"/>
  <c r="L104" i="28" s="1"/>
  <c r="L105" i="28" s="1"/>
  <c r="M84" i="28"/>
  <c r="M99" i="28"/>
  <c r="M104" i="28" s="1"/>
  <c r="M105" i="28" s="1"/>
  <c r="N84" i="28"/>
  <c r="N99" i="28"/>
  <c r="N104" i="28" s="1"/>
  <c r="N105" i="28"/>
  <c r="N107" i="28" s="1"/>
  <c r="O84" i="28"/>
  <c r="O99" i="28"/>
  <c r="O104" i="28"/>
  <c r="O105" i="28"/>
  <c r="O107" i="28" s="1"/>
  <c r="P84" i="28"/>
  <c r="P99" i="28"/>
  <c r="P104" i="28" s="1"/>
  <c r="P105" i="28" s="1"/>
  <c r="Q84" i="28"/>
  <c r="Q99" i="28"/>
  <c r="Q104" i="28" s="1"/>
  <c r="Q105" i="28" s="1"/>
  <c r="R84" i="28"/>
  <c r="R99" i="28"/>
  <c r="R104" i="28" s="1"/>
  <c r="R105" i="28" s="1"/>
  <c r="S84" i="28"/>
  <c r="S99" i="28"/>
  <c r="S104" i="28" s="1"/>
  <c r="S105" i="28" s="1"/>
  <c r="S107" i="28" s="1"/>
  <c r="T84" i="28"/>
  <c r="T99" i="28"/>
  <c r="T104" i="28" s="1"/>
  <c r="T105" i="28" s="1"/>
  <c r="T107" i="28" s="1"/>
  <c r="U84" i="28"/>
  <c r="U99" i="28"/>
  <c r="U104" i="28" s="1"/>
  <c r="U105" i="28" s="1"/>
  <c r="U107" i="28" s="1"/>
  <c r="V84" i="28"/>
  <c r="V99" i="28"/>
  <c r="V104" i="28"/>
  <c r="V105" i="28" s="1"/>
  <c r="V107" i="28" s="1"/>
  <c r="W84" i="28"/>
  <c r="W99" i="28"/>
  <c r="W104" i="28" s="1"/>
  <c r="W105" i="28" s="1"/>
  <c r="X84" i="28"/>
  <c r="X99" i="28"/>
  <c r="X104" i="28" s="1"/>
  <c r="X105" i="28" s="1"/>
  <c r="Y84" i="28"/>
  <c r="Y99" i="28"/>
  <c r="Y104" i="28" s="1"/>
  <c r="Y105" i="28" s="1"/>
  <c r="Y107" i="28" s="1"/>
  <c r="Z84" i="28"/>
  <c r="Z99" i="28"/>
  <c r="Z104" i="28" s="1"/>
  <c r="Z105" i="28"/>
  <c r="Z107" i="28" s="1"/>
  <c r="AA84" i="28"/>
  <c r="AA99" i="28"/>
  <c r="AA104" i="28" s="1"/>
  <c r="AA105" i="28" s="1"/>
  <c r="AA107" i="28" s="1"/>
  <c r="AB84" i="28"/>
  <c r="AB99" i="28"/>
  <c r="AB104" i="28" s="1"/>
  <c r="AB105" i="28" s="1"/>
  <c r="AC84" i="28"/>
  <c r="AC99" i="28"/>
  <c r="AC104" i="28" s="1"/>
  <c r="AC105" i="28" s="1"/>
  <c r="AD84" i="28"/>
  <c r="AD99" i="28"/>
  <c r="AD104" i="28" s="1"/>
  <c r="AD105" i="28" s="1"/>
  <c r="AE99" i="28"/>
  <c r="AE104" i="28" s="1"/>
  <c r="AE105" i="28" s="1"/>
  <c r="AF84" i="28"/>
  <c r="AF99" i="28"/>
  <c r="AF104" i="28" s="1"/>
  <c r="AF105" i="28" s="1"/>
  <c r="AF107" i="28" s="1"/>
  <c r="A93" i="28"/>
  <c r="A92" i="28"/>
  <c r="A91" i="28"/>
  <c r="A90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AF42" i="28"/>
  <c r="AD42" i="28"/>
  <c r="AC42" i="28"/>
  <c r="AB42" i="28"/>
  <c r="AA42" i="28"/>
  <c r="Z42" i="28"/>
  <c r="Y42" i="28"/>
  <c r="X42" i="28"/>
  <c r="V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8" i="28"/>
  <c r="C173" i="27"/>
  <c r="D173" i="27"/>
  <c r="E173" i="27" s="1"/>
  <c r="F173" i="27" s="1"/>
  <c r="G173" i="27" s="1"/>
  <c r="H173" i="27" s="1"/>
  <c r="I173" i="27" s="1"/>
  <c r="J173" i="27" s="1"/>
  <c r="K173" i="27" s="1"/>
  <c r="L173" i="27" s="1"/>
  <c r="M173" i="27" s="1"/>
  <c r="N173" i="27" s="1"/>
  <c r="O173" i="27" s="1"/>
  <c r="P173" i="27" s="1"/>
  <c r="Q173" i="27" s="1"/>
  <c r="R173" i="27" s="1"/>
  <c r="S173" i="27" s="1"/>
  <c r="T173" i="27" s="1"/>
  <c r="U173" i="27" s="1"/>
  <c r="V173" i="27" s="1"/>
  <c r="W173" i="27" s="1"/>
  <c r="X173" i="27" s="1"/>
  <c r="Y173" i="27" s="1"/>
  <c r="Z173" i="27" s="1"/>
  <c r="AA173" i="27" s="1"/>
  <c r="AB173" i="27" s="1"/>
  <c r="AC173" i="27" s="1"/>
  <c r="AD173" i="27" s="1"/>
  <c r="AE173" i="27" s="1"/>
  <c r="AE174" i="27" s="1"/>
  <c r="AE176" i="27" s="1"/>
  <c r="AA174" i="27"/>
  <c r="AA176" i="27" s="1"/>
  <c r="Q174" i="27"/>
  <c r="Q176" i="27"/>
  <c r="M174" i="27"/>
  <c r="M176" i="27" s="1"/>
  <c r="J174" i="27"/>
  <c r="J176" i="27" s="1"/>
  <c r="H174" i="27"/>
  <c r="H176" i="27"/>
  <c r="G174" i="27"/>
  <c r="G176" i="27" s="1"/>
  <c r="F174" i="27"/>
  <c r="F176" i="27" s="1"/>
  <c r="E174" i="27"/>
  <c r="E176" i="27" s="1"/>
  <c r="D174" i="27"/>
  <c r="D176" i="27" s="1"/>
  <c r="B174" i="27"/>
  <c r="B176" i="27" s="1"/>
  <c r="B168" i="27"/>
  <c r="C162" i="27" s="1"/>
  <c r="E162" i="27" s="1"/>
  <c r="C165" i="27"/>
  <c r="E165" i="27" s="1"/>
  <c r="C159" i="27"/>
  <c r="E159" i="27" s="1"/>
  <c r="C153" i="27"/>
  <c r="E153" i="27" s="1"/>
  <c r="C147" i="27"/>
  <c r="E147" i="27" s="1"/>
  <c r="AB119" i="27"/>
  <c r="R119" i="27"/>
  <c r="N119" i="27"/>
  <c r="M119" i="27"/>
  <c r="K119" i="27"/>
  <c r="I119" i="27"/>
  <c r="H119" i="27"/>
  <c r="G119" i="27"/>
  <c r="F119" i="27"/>
  <c r="E119" i="27"/>
  <c r="C119" i="27"/>
  <c r="C84" i="27"/>
  <c r="C94" i="27"/>
  <c r="C99" i="27"/>
  <c r="D84" i="27"/>
  <c r="D94" i="27"/>
  <c r="D99" i="27"/>
  <c r="E84" i="27"/>
  <c r="E94" i="27"/>
  <c r="E99" i="27"/>
  <c r="F84" i="27"/>
  <c r="F94" i="27"/>
  <c r="F99" i="27"/>
  <c r="G84" i="27"/>
  <c r="G102" i="27"/>
  <c r="G103" i="27" s="1"/>
  <c r="G99" i="27"/>
  <c r="H84" i="27"/>
  <c r="H99" i="27"/>
  <c r="H104" i="27" s="1"/>
  <c r="H105" i="27" s="1"/>
  <c r="I84" i="27"/>
  <c r="I99" i="27"/>
  <c r="I104" i="27" s="1"/>
  <c r="I105" i="27" s="1"/>
  <c r="I107" i="27" s="1"/>
  <c r="J84" i="27"/>
  <c r="J99" i="27"/>
  <c r="J104" i="27" s="1"/>
  <c r="J105" i="27" s="1"/>
  <c r="K84" i="27"/>
  <c r="K99" i="27"/>
  <c r="K104" i="27" s="1"/>
  <c r="K105" i="27" s="1"/>
  <c r="L84" i="27"/>
  <c r="L99" i="27"/>
  <c r="L104" i="27" s="1"/>
  <c r="L105" i="27" s="1"/>
  <c r="M84" i="27"/>
  <c r="M99" i="27"/>
  <c r="M104" i="27" s="1"/>
  <c r="M105" i="27" s="1"/>
  <c r="M107" i="27" s="1"/>
  <c r="N84" i="27"/>
  <c r="N99" i="27"/>
  <c r="N104" i="27" s="1"/>
  <c r="N105" i="27" s="1"/>
  <c r="O84" i="27"/>
  <c r="O99" i="27"/>
  <c r="O104" i="27"/>
  <c r="O105" i="27" s="1"/>
  <c r="P84" i="27"/>
  <c r="P99" i="27"/>
  <c r="P104" i="27"/>
  <c r="P105" i="27" s="1"/>
  <c r="P107" i="27" s="1"/>
  <c r="Q84" i="27"/>
  <c r="Q99" i="27"/>
  <c r="Q104" i="27" s="1"/>
  <c r="Q105" i="27" s="1"/>
  <c r="R84" i="27"/>
  <c r="R107" i="27" s="1"/>
  <c r="R99" i="27"/>
  <c r="R104" i="27" s="1"/>
  <c r="R105" i="27" s="1"/>
  <c r="S84" i="27"/>
  <c r="S99" i="27"/>
  <c r="S104" i="27" s="1"/>
  <c r="S105" i="27" s="1"/>
  <c r="T84" i="27"/>
  <c r="T99" i="27"/>
  <c r="T104" i="27" s="1"/>
  <c r="T105" i="27" s="1"/>
  <c r="T107" i="27" s="1"/>
  <c r="U84" i="27"/>
  <c r="U99" i="27"/>
  <c r="U104" i="27"/>
  <c r="U105" i="27" s="1"/>
  <c r="U107" i="27" s="1"/>
  <c r="V84" i="27"/>
  <c r="V99" i="27"/>
  <c r="V104" i="27" s="1"/>
  <c r="V105" i="27" s="1"/>
  <c r="W84" i="27"/>
  <c r="W99" i="27"/>
  <c r="W104" i="27" s="1"/>
  <c r="W105" i="27" s="1"/>
  <c r="X84" i="27"/>
  <c r="X107" i="27" s="1"/>
  <c r="X99" i="27"/>
  <c r="X104" i="27" s="1"/>
  <c r="X105" i="27" s="1"/>
  <c r="Y84" i="27"/>
  <c r="Y99" i="27"/>
  <c r="Y104" i="27" s="1"/>
  <c r="Y105" i="27" s="1"/>
  <c r="Z99" i="27"/>
  <c r="Z104" i="27" s="1"/>
  <c r="Z105" i="27" s="1"/>
  <c r="AA84" i="27"/>
  <c r="AA99" i="27"/>
  <c r="AA104" i="27" s="1"/>
  <c r="AA105" i="27" s="1"/>
  <c r="AA107" i="27" s="1"/>
  <c r="AB84" i="27"/>
  <c r="AB99" i="27"/>
  <c r="AB104" i="27"/>
  <c r="AB105" i="27" s="1"/>
  <c r="AC84" i="27"/>
  <c r="AC99" i="27"/>
  <c r="AC104" i="27" s="1"/>
  <c r="AC105" i="27" s="1"/>
  <c r="AD84" i="27"/>
  <c r="AD99" i="27"/>
  <c r="AD104" i="27" s="1"/>
  <c r="AD105" i="27" s="1"/>
  <c r="AE84" i="27"/>
  <c r="AE99" i="27"/>
  <c r="AE104" i="27" s="1"/>
  <c r="AE105" i="27" s="1"/>
  <c r="AE107" i="27" s="1"/>
  <c r="AF84" i="27"/>
  <c r="AF99" i="27"/>
  <c r="AF104" i="27"/>
  <c r="AF105" i="27" s="1"/>
  <c r="AF107" i="27" s="1"/>
  <c r="A93" i="27"/>
  <c r="A92" i="27"/>
  <c r="A91" i="27"/>
  <c r="A90" i="27"/>
  <c r="B83" i="27"/>
  <c r="B82" i="27"/>
  <c r="B81" i="27"/>
  <c r="B80" i="27"/>
  <c r="B79" i="27"/>
  <c r="B78" i="27"/>
  <c r="B77" i="27"/>
  <c r="B76" i="27"/>
  <c r="B75" i="27"/>
  <c r="B74" i="27"/>
  <c r="B73" i="27"/>
  <c r="B72" i="27"/>
  <c r="B71" i="27"/>
  <c r="B70" i="27"/>
  <c r="B69" i="27"/>
  <c r="B68" i="27"/>
  <c r="B65" i="27"/>
  <c r="B64" i="27"/>
  <c r="B63" i="27"/>
  <c r="B62" i="27"/>
  <c r="B61" i="27"/>
  <c r="B60" i="27"/>
  <c r="B59" i="27"/>
  <c r="B58" i="27"/>
  <c r="B57" i="27"/>
  <c r="B56" i="27"/>
  <c r="B55" i="27"/>
  <c r="B54" i="27"/>
  <c r="B53" i="27"/>
  <c r="B52" i="27"/>
  <c r="B51" i="27"/>
  <c r="B50" i="27"/>
  <c r="AD42" i="27"/>
  <c r="AC42" i="27"/>
  <c r="AB42" i="27"/>
  <c r="AA42" i="27"/>
  <c r="Z42" i="27"/>
  <c r="Y42" i="27"/>
  <c r="X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1" i="27"/>
  <c r="B40" i="27"/>
  <c r="B39" i="27"/>
  <c r="B38" i="27"/>
  <c r="B37" i="27"/>
  <c r="B36" i="27"/>
  <c r="B35" i="27"/>
  <c r="B34" i="27"/>
  <c r="B33" i="27"/>
  <c r="B32" i="27"/>
  <c r="B31" i="27"/>
  <c r="B30" i="27"/>
  <c r="B29" i="27"/>
  <c r="B28" i="27"/>
  <c r="B27" i="27"/>
  <c r="B26" i="27"/>
  <c r="B24" i="27"/>
  <c r="B8" i="27"/>
  <c r="D132" i="5"/>
  <c r="D133" i="5"/>
  <c r="D137" i="5" s="1"/>
  <c r="C90" i="26" s="1"/>
  <c r="C94" i="26" s="1"/>
  <c r="E132" i="5"/>
  <c r="E133" i="5"/>
  <c r="E131" i="5"/>
  <c r="F132" i="5"/>
  <c r="F133" i="5"/>
  <c r="F137" i="5" s="1"/>
  <c r="E90" i="26" s="1"/>
  <c r="E94" i="26" s="1"/>
  <c r="G132" i="5"/>
  <c r="G133" i="5"/>
  <c r="G137" i="5" s="1"/>
  <c r="F90" i="26" s="1"/>
  <c r="G131" i="5"/>
  <c r="H132" i="5"/>
  <c r="H133" i="5"/>
  <c r="E137" i="5"/>
  <c r="D90" i="26"/>
  <c r="D94" i="26" s="1"/>
  <c r="H137" i="5"/>
  <c r="G90" i="26"/>
  <c r="G94" i="26" s="1"/>
  <c r="C173" i="26"/>
  <c r="D173" i="26" s="1"/>
  <c r="E173" i="26" s="1"/>
  <c r="F173" i="26" s="1"/>
  <c r="G173" i="26" s="1"/>
  <c r="H173" i="26" s="1"/>
  <c r="I173" i="26" s="1"/>
  <c r="J173" i="26" s="1"/>
  <c r="K173" i="26" s="1"/>
  <c r="L173" i="26" s="1"/>
  <c r="M173" i="26" s="1"/>
  <c r="N173" i="26" s="1"/>
  <c r="O173" i="26" s="1"/>
  <c r="P173" i="26" s="1"/>
  <c r="Q173" i="26" s="1"/>
  <c r="R173" i="26" s="1"/>
  <c r="S173" i="26" s="1"/>
  <c r="T173" i="26" s="1"/>
  <c r="U173" i="26" s="1"/>
  <c r="V173" i="26" s="1"/>
  <c r="W173" i="26" s="1"/>
  <c r="X173" i="26" s="1"/>
  <c r="Y173" i="26" s="1"/>
  <c r="Z173" i="26" s="1"/>
  <c r="AA173" i="26" s="1"/>
  <c r="AB173" i="26" s="1"/>
  <c r="AC173" i="26" s="1"/>
  <c r="AD173" i="26" s="1"/>
  <c r="AE173" i="26" s="1"/>
  <c r="AE174" i="26" s="1"/>
  <c r="AE176" i="26" s="1"/>
  <c r="R174" i="26"/>
  <c r="R176" i="26" s="1"/>
  <c r="Q174" i="26"/>
  <c r="Q176" i="26" s="1"/>
  <c r="O174" i="26"/>
  <c r="O176" i="26" s="1"/>
  <c r="N174" i="26"/>
  <c r="N176" i="26" s="1"/>
  <c r="K174" i="26"/>
  <c r="K176" i="26" s="1"/>
  <c r="I174" i="26"/>
  <c r="I176" i="26" s="1"/>
  <c r="G174" i="26"/>
  <c r="G176" i="26"/>
  <c r="F174" i="26"/>
  <c r="F176" i="26" s="1"/>
  <c r="D174" i="26"/>
  <c r="D176" i="26" s="1"/>
  <c r="C174" i="26"/>
  <c r="C176" i="26" s="1"/>
  <c r="B168" i="26"/>
  <c r="C164" i="26" s="1"/>
  <c r="C137" i="26"/>
  <c r="E137" i="26"/>
  <c r="E168" i="26"/>
  <c r="C167" i="26"/>
  <c r="E167" i="26" s="1"/>
  <c r="C166" i="26"/>
  <c r="E166" i="26" s="1"/>
  <c r="C165" i="26"/>
  <c r="E165" i="26" s="1"/>
  <c r="E164" i="26"/>
  <c r="C163" i="26"/>
  <c r="E163" i="26" s="1"/>
  <c r="C162" i="26"/>
  <c r="E162" i="26" s="1"/>
  <c r="C161" i="26"/>
  <c r="E161" i="26"/>
  <c r="C160" i="26"/>
  <c r="E160" i="26" s="1"/>
  <c r="C159" i="26"/>
  <c r="E159" i="26" s="1"/>
  <c r="C158" i="26"/>
  <c r="E158" i="26"/>
  <c r="C157" i="26"/>
  <c r="E157" i="26"/>
  <c r="C156" i="26"/>
  <c r="E156" i="26" s="1"/>
  <c r="C155" i="26"/>
  <c r="E155" i="26" s="1"/>
  <c r="C154" i="26"/>
  <c r="E154" i="26" s="1"/>
  <c r="C153" i="26"/>
  <c r="E153" i="26" s="1"/>
  <c r="C152" i="26"/>
  <c r="E152" i="26"/>
  <c r="C151" i="26"/>
  <c r="E151" i="26" s="1"/>
  <c r="C150" i="26"/>
  <c r="E150" i="26" s="1"/>
  <c r="C149" i="26"/>
  <c r="E149" i="26"/>
  <c r="C148" i="26"/>
  <c r="E148" i="26" s="1"/>
  <c r="C147" i="26"/>
  <c r="E147" i="26" s="1"/>
  <c r="C146" i="26"/>
  <c r="E146" i="26"/>
  <c r="C145" i="26"/>
  <c r="E145" i="26"/>
  <c r="C144" i="26"/>
  <c r="E144" i="26" s="1"/>
  <c r="C143" i="26"/>
  <c r="E143" i="26" s="1"/>
  <c r="C142" i="26"/>
  <c r="E142" i="26" s="1"/>
  <c r="C141" i="26"/>
  <c r="E141" i="26" s="1"/>
  <c r="C140" i="26"/>
  <c r="E140" i="26"/>
  <c r="C139" i="26"/>
  <c r="E139" i="26" s="1"/>
  <c r="C138" i="26"/>
  <c r="E138" i="26" s="1"/>
  <c r="S119" i="26"/>
  <c r="R119" i="26"/>
  <c r="P119" i="26"/>
  <c r="O119" i="26"/>
  <c r="L119" i="26"/>
  <c r="J119" i="26"/>
  <c r="H119" i="26"/>
  <c r="G119" i="26"/>
  <c r="E119" i="26"/>
  <c r="D119" i="26"/>
  <c r="C84" i="26"/>
  <c r="C99" i="26"/>
  <c r="D84" i="26"/>
  <c r="D99" i="26"/>
  <c r="E84" i="26"/>
  <c r="E99" i="26"/>
  <c r="F84" i="26"/>
  <c r="F94" i="26"/>
  <c r="F99" i="26"/>
  <c r="G84" i="26"/>
  <c r="G102" i="26"/>
  <c r="G103" i="26"/>
  <c r="G99" i="26"/>
  <c r="H84" i="26"/>
  <c r="H107" i="26" s="1"/>
  <c r="H99" i="26"/>
  <c r="H104" i="26" s="1"/>
  <c r="H105" i="26" s="1"/>
  <c r="I84" i="26"/>
  <c r="I99" i="26"/>
  <c r="I104" i="26" s="1"/>
  <c r="I105" i="26" s="1"/>
  <c r="I107" i="26" s="1"/>
  <c r="J84" i="26"/>
  <c r="J99" i="26"/>
  <c r="J104" i="26"/>
  <c r="J105" i="26" s="1"/>
  <c r="J107" i="26" s="1"/>
  <c r="K84" i="26"/>
  <c r="K99" i="26"/>
  <c r="K104" i="26" s="1"/>
  <c r="K105" i="26" s="1"/>
  <c r="K107" i="26" s="1"/>
  <c r="L84" i="26"/>
  <c r="L99" i="26"/>
  <c r="L104" i="26" s="1"/>
  <c r="L105" i="26" s="1"/>
  <c r="M84" i="26"/>
  <c r="M99" i="26"/>
  <c r="M104" i="26" s="1"/>
  <c r="M105" i="26" s="1"/>
  <c r="N84" i="26"/>
  <c r="N99" i="26"/>
  <c r="N104" i="26" s="1"/>
  <c r="N105" i="26" s="1"/>
  <c r="O84" i="26"/>
  <c r="O99" i="26"/>
  <c r="O104" i="26" s="1"/>
  <c r="O105" i="26"/>
  <c r="O107" i="26" s="1"/>
  <c r="P84" i="26"/>
  <c r="P99" i="26"/>
  <c r="P104" i="26" s="1"/>
  <c r="P105" i="26" s="1"/>
  <c r="P107" i="26"/>
  <c r="Q84" i="26"/>
  <c r="Q99" i="26"/>
  <c r="Q104" i="26"/>
  <c r="Q105" i="26"/>
  <c r="Q107" i="26" s="1"/>
  <c r="R84" i="26"/>
  <c r="R99" i="26"/>
  <c r="R104" i="26" s="1"/>
  <c r="R105" i="26" s="1"/>
  <c r="R107" i="26" s="1"/>
  <c r="S84" i="26"/>
  <c r="S99" i="26"/>
  <c r="S104" i="26" s="1"/>
  <c r="S105" i="26" s="1"/>
  <c r="T84" i="26"/>
  <c r="T99" i="26"/>
  <c r="T104" i="26"/>
  <c r="T105" i="26" s="1"/>
  <c r="T107" i="26" s="1"/>
  <c r="U84" i="26"/>
  <c r="U99" i="26"/>
  <c r="U104" i="26"/>
  <c r="U105" i="26" s="1"/>
  <c r="V84" i="26"/>
  <c r="V99" i="26"/>
  <c r="V104" i="26" s="1"/>
  <c r="V105" i="26" s="1"/>
  <c r="W84" i="26"/>
  <c r="W99" i="26"/>
  <c r="W104" i="26"/>
  <c r="W105" i="26" s="1"/>
  <c r="W107" i="26" s="1"/>
  <c r="X84" i="26"/>
  <c r="X99" i="26"/>
  <c r="X104" i="26" s="1"/>
  <c r="X105" i="26" s="1"/>
  <c r="Y84" i="26"/>
  <c r="Y99" i="26"/>
  <c r="Y104" i="26"/>
  <c r="Y105" i="26"/>
  <c r="Z84" i="26"/>
  <c r="Z107" i="26" s="1"/>
  <c r="Z99" i="26"/>
  <c r="Z104" i="26" s="1"/>
  <c r="Z105" i="26" s="1"/>
  <c r="AA84" i="26"/>
  <c r="AA107" i="26" s="1"/>
  <c r="AA99" i="26"/>
  <c r="AA104" i="26" s="1"/>
  <c r="AA105" i="26" s="1"/>
  <c r="AB84" i="26"/>
  <c r="AB99" i="26"/>
  <c r="AB104" i="26" s="1"/>
  <c r="AB105" i="26" s="1"/>
  <c r="AC84" i="26"/>
  <c r="AC99" i="26"/>
  <c r="AC104" i="26" s="1"/>
  <c r="AC105" i="26" s="1"/>
  <c r="AC107" i="26" s="1"/>
  <c r="AD84" i="26"/>
  <c r="AD99" i="26"/>
  <c r="AD104" i="26" s="1"/>
  <c r="AD105" i="26" s="1"/>
  <c r="AE84" i="26"/>
  <c r="AE99" i="26"/>
  <c r="AE104" i="26" s="1"/>
  <c r="AE105" i="26" s="1"/>
  <c r="AF84" i="26"/>
  <c r="AF99" i="26"/>
  <c r="AF104" i="26"/>
  <c r="AF105" i="26" s="1"/>
  <c r="AF107" i="26"/>
  <c r="A93" i="26"/>
  <c r="A92" i="26"/>
  <c r="A91" i="26"/>
  <c r="A90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AE42" i="26"/>
  <c r="AD42" i="26"/>
  <c r="AC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4" i="26"/>
  <c r="B8" i="26"/>
  <c r="B168" i="3"/>
  <c r="C143" i="3" s="1"/>
  <c r="E143" i="3" s="1"/>
  <c r="C167" i="3"/>
  <c r="E167" i="3" s="1"/>
  <c r="C139" i="3"/>
  <c r="C140" i="3"/>
  <c r="E140" i="3" s="1"/>
  <c r="C141" i="3"/>
  <c r="E141" i="3" s="1"/>
  <c r="C142" i="3"/>
  <c r="C144" i="3"/>
  <c r="E144" i="3" s="1"/>
  <c r="C145" i="3"/>
  <c r="E145" i="3" s="1"/>
  <c r="C146" i="3"/>
  <c r="E146" i="3" s="1"/>
  <c r="C148" i="3"/>
  <c r="C149" i="3"/>
  <c r="E149" i="3" s="1"/>
  <c r="C150" i="3"/>
  <c r="E150" i="3" s="1"/>
  <c r="C151" i="3"/>
  <c r="E151" i="3" s="1"/>
  <c r="C152" i="3"/>
  <c r="E152" i="3" s="1"/>
  <c r="C153" i="3"/>
  <c r="C154" i="3"/>
  <c r="E154" i="3" s="1"/>
  <c r="C155" i="3"/>
  <c r="C156" i="3"/>
  <c r="E156" i="3" s="1"/>
  <c r="C157" i="3"/>
  <c r="E157" i="3" s="1"/>
  <c r="C158" i="3"/>
  <c r="E158" i="3" s="1"/>
  <c r="C159" i="3"/>
  <c r="E159" i="3" s="1"/>
  <c r="C160" i="3"/>
  <c r="E160" i="3" s="1"/>
  <c r="C161" i="3"/>
  <c r="E161" i="3" s="1"/>
  <c r="C162" i="3"/>
  <c r="E162" i="3" s="1"/>
  <c r="C163" i="3"/>
  <c r="C164" i="3"/>
  <c r="C165" i="3"/>
  <c r="C166" i="3"/>
  <c r="E166" i="3" s="1"/>
  <c r="E139" i="3"/>
  <c r="E142" i="3"/>
  <c r="E148" i="3"/>
  <c r="E153" i="3"/>
  <c r="E155" i="3"/>
  <c r="E163" i="3"/>
  <c r="E164" i="3"/>
  <c r="E165" i="3"/>
  <c r="C137" i="3"/>
  <c r="E137" i="3"/>
  <c r="E168" i="3" s="1"/>
  <c r="AF171" i="3" s="1"/>
  <c r="C173" i="3"/>
  <c r="D173" i="3" s="1"/>
  <c r="E173" i="3" s="1"/>
  <c r="F173" i="3" s="1"/>
  <c r="G173" i="3" s="1"/>
  <c r="H173" i="3" s="1"/>
  <c r="I173" i="3" s="1"/>
  <c r="J173" i="3" s="1"/>
  <c r="K173" i="3" s="1"/>
  <c r="L173" i="3" s="1"/>
  <c r="M173" i="3" s="1"/>
  <c r="N173" i="3" s="1"/>
  <c r="O173" i="3" s="1"/>
  <c r="P173" i="3" s="1"/>
  <c r="Q173" i="3" s="1"/>
  <c r="R173" i="3" s="1"/>
  <c r="S173" i="3" s="1"/>
  <c r="T173" i="3" s="1"/>
  <c r="U173" i="3" s="1"/>
  <c r="V173" i="3" s="1"/>
  <c r="W173" i="3" s="1"/>
  <c r="X173" i="3" s="1"/>
  <c r="Y173" i="3" s="1"/>
  <c r="Z173" i="3" s="1"/>
  <c r="AA173" i="3" s="1"/>
  <c r="AB173" i="3" s="1"/>
  <c r="AC173" i="3" s="1"/>
  <c r="AD173" i="3" s="1"/>
  <c r="AE173" i="3" s="1"/>
  <c r="C174" i="3"/>
  <c r="D174" i="3"/>
  <c r="E174" i="3"/>
  <c r="H174" i="3"/>
  <c r="K174" i="3"/>
  <c r="L174" i="3"/>
  <c r="W174" i="3"/>
  <c r="B174" i="3"/>
  <c r="C117" i="3"/>
  <c r="C119" i="3" s="1"/>
  <c r="D117" i="3"/>
  <c r="E117" i="3"/>
  <c r="E119" i="3" s="1"/>
  <c r="F117" i="3"/>
  <c r="G117" i="3"/>
  <c r="H117" i="3"/>
  <c r="I117" i="3"/>
  <c r="J117" i="3"/>
  <c r="K117" i="3"/>
  <c r="L117" i="3"/>
  <c r="L119" i="3" s="1"/>
  <c r="M117" i="3"/>
  <c r="M119" i="3" s="1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F113" i="15"/>
  <c r="F114" i="15"/>
  <c r="F108" i="15"/>
  <c r="F111" i="15"/>
  <c r="F105" i="15"/>
  <c r="F106" i="15"/>
  <c r="D92" i="15"/>
  <c r="E92" i="15"/>
  <c r="D84" i="15"/>
  <c r="E84" i="15"/>
  <c r="F84" i="15"/>
  <c r="D76" i="15"/>
  <c r="F76" i="15" s="1"/>
  <c r="E76" i="15"/>
  <c r="F72" i="15"/>
  <c r="F73" i="15"/>
  <c r="F74" i="15" s="1"/>
  <c r="F69" i="15"/>
  <c r="F68" i="15"/>
  <c r="D62" i="15"/>
  <c r="F62" i="15" s="1"/>
  <c r="E62" i="15"/>
  <c r="D59" i="15"/>
  <c r="F59" i="15" s="1"/>
  <c r="E59" i="15"/>
  <c r="F56" i="15"/>
  <c r="F53" i="15"/>
  <c r="F50" i="15"/>
  <c r="F48" i="15"/>
  <c r="F46" i="15"/>
  <c r="F44" i="15"/>
  <c r="F55" i="15"/>
  <c r="D38" i="15"/>
  <c r="D37" i="15" s="1"/>
  <c r="E38" i="15"/>
  <c r="E37" i="15" s="1"/>
  <c r="D33" i="15"/>
  <c r="D32" i="15" s="1"/>
  <c r="E33" i="15"/>
  <c r="E32" i="15" s="1"/>
  <c r="D24" i="15"/>
  <c r="F24" i="15" s="1"/>
  <c r="E24" i="15"/>
  <c r="F23" i="15"/>
  <c r="F22" i="15"/>
  <c r="F21" i="15"/>
  <c r="D17" i="15"/>
  <c r="E17" i="15"/>
  <c r="F14" i="15"/>
  <c r="F15" i="15" s="1"/>
  <c r="F9" i="15"/>
  <c r="F10" i="15"/>
  <c r="F12" i="15" s="1"/>
  <c r="F11" i="15"/>
  <c r="D119" i="3"/>
  <c r="F119" i="3"/>
  <c r="I119" i="3"/>
  <c r="X119" i="3"/>
  <c r="C84" i="3"/>
  <c r="D137" i="15"/>
  <c r="C90" i="3" s="1"/>
  <c r="C94" i="3" s="1"/>
  <c r="C99" i="3"/>
  <c r="D84" i="3"/>
  <c r="E137" i="15"/>
  <c r="D90" i="3"/>
  <c r="D94" i="3" s="1"/>
  <c r="D99" i="3"/>
  <c r="E84" i="3"/>
  <c r="F137" i="15"/>
  <c r="E90" i="3" s="1"/>
  <c r="E94" i="3" s="1"/>
  <c r="E99" i="3"/>
  <c r="F84" i="3"/>
  <c r="G137" i="15"/>
  <c r="F99" i="3"/>
  <c r="G84" i="3"/>
  <c r="H137" i="15"/>
  <c r="G90" i="3" s="1"/>
  <c r="G94" i="3" s="1"/>
  <c r="G102" i="3"/>
  <c r="G103" i="3"/>
  <c r="G99" i="3"/>
  <c r="H84" i="3"/>
  <c r="H99" i="3"/>
  <c r="H104" i="3" s="1"/>
  <c r="H105" i="3" s="1"/>
  <c r="I84" i="3"/>
  <c r="I99" i="3"/>
  <c r="I104" i="3"/>
  <c r="I105" i="3" s="1"/>
  <c r="I107" i="3" s="1"/>
  <c r="J84" i="3"/>
  <c r="J99" i="3"/>
  <c r="J104" i="3" s="1"/>
  <c r="J105" i="3" s="1"/>
  <c r="K84" i="3"/>
  <c r="K99" i="3"/>
  <c r="K104" i="3" s="1"/>
  <c r="K105" i="3" s="1"/>
  <c r="L84" i="3"/>
  <c r="L99" i="3"/>
  <c r="L104" i="3" s="1"/>
  <c r="L105" i="3" s="1"/>
  <c r="M84" i="3"/>
  <c r="M99" i="3"/>
  <c r="M104" i="3" s="1"/>
  <c r="M105" i="3" s="1"/>
  <c r="N84" i="3"/>
  <c r="N99" i="3"/>
  <c r="N104" i="3" s="1"/>
  <c r="N105" i="3" s="1"/>
  <c r="N107" i="3" s="1"/>
  <c r="O84" i="3"/>
  <c r="O99" i="3"/>
  <c r="O104" i="3" s="1"/>
  <c r="O105" i="3" s="1"/>
  <c r="P84" i="3"/>
  <c r="P99" i="3"/>
  <c r="P104" i="3" s="1"/>
  <c r="P105" i="3" s="1"/>
  <c r="Q84" i="3"/>
  <c r="Q99" i="3"/>
  <c r="Q104" i="3" s="1"/>
  <c r="Q105" i="3" s="1"/>
  <c r="Q107" i="3" s="1"/>
  <c r="R84" i="3"/>
  <c r="R99" i="3"/>
  <c r="R104" i="3"/>
  <c r="R105" i="3" s="1"/>
  <c r="R107" i="3" s="1"/>
  <c r="S84" i="3"/>
  <c r="S107" i="3" s="1"/>
  <c r="S99" i="3"/>
  <c r="S104" i="3" s="1"/>
  <c r="S105" i="3" s="1"/>
  <c r="T84" i="3"/>
  <c r="T99" i="3"/>
  <c r="T104" i="3" s="1"/>
  <c r="T105" i="3" s="1"/>
  <c r="U84" i="3"/>
  <c r="U99" i="3"/>
  <c r="U104" i="3"/>
  <c r="U105" i="3" s="1"/>
  <c r="U107" i="3" s="1"/>
  <c r="V84" i="3"/>
  <c r="V99" i="3"/>
  <c r="V104" i="3" s="1"/>
  <c r="V105" i="3" s="1"/>
  <c r="W84" i="3"/>
  <c r="W99" i="3"/>
  <c r="W104" i="3" s="1"/>
  <c r="W105" i="3" s="1"/>
  <c r="W107" i="3" s="1"/>
  <c r="X84" i="3"/>
  <c r="X99" i="3"/>
  <c r="X104" i="3"/>
  <c r="X105" i="3" s="1"/>
  <c r="X107" i="3" s="1"/>
  <c r="Y84" i="3"/>
  <c r="Y99" i="3"/>
  <c r="Y104" i="3" s="1"/>
  <c r="Y105" i="3" s="1"/>
  <c r="Z84" i="3"/>
  <c r="Z99" i="3"/>
  <c r="Z104" i="3" s="1"/>
  <c r="Z105" i="3" s="1"/>
  <c r="AA84" i="3"/>
  <c r="AA99" i="3"/>
  <c r="AA104" i="3"/>
  <c r="AA105" i="3" s="1"/>
  <c r="AB84" i="3"/>
  <c r="AB99" i="3"/>
  <c r="AB104" i="3" s="1"/>
  <c r="AB105" i="3" s="1"/>
  <c r="AC84" i="3"/>
  <c r="AC99" i="3"/>
  <c r="AC104" i="3" s="1"/>
  <c r="AC105" i="3" s="1"/>
  <c r="AD84" i="3"/>
  <c r="AD99" i="3"/>
  <c r="AD104" i="3" s="1"/>
  <c r="AD105" i="3" s="1"/>
  <c r="AD107" i="3" s="1"/>
  <c r="AE84" i="3"/>
  <c r="AE99" i="3"/>
  <c r="AE104" i="3" s="1"/>
  <c r="AE105" i="3" s="1"/>
  <c r="AF84" i="3"/>
  <c r="AF99" i="3"/>
  <c r="AF104" i="3" s="1"/>
  <c r="AF105" i="3" s="1"/>
  <c r="AF107" i="3" s="1"/>
  <c r="B54" i="3"/>
  <c r="B55" i="3"/>
  <c r="B56" i="3"/>
  <c r="K92" i="2"/>
  <c r="K84" i="2"/>
  <c r="K76" i="2"/>
  <c r="I10" i="13"/>
  <c r="C10" i="13"/>
  <c r="P10" i="13"/>
  <c r="I11" i="13"/>
  <c r="C11" i="13" s="1"/>
  <c r="P11" i="13" s="1"/>
  <c r="I9" i="13"/>
  <c r="C9" i="13" s="1"/>
  <c r="P9" i="13" s="1"/>
  <c r="H137" i="24"/>
  <c r="G90" i="44" s="1"/>
  <c r="G94" i="44" s="1"/>
  <c r="G137" i="24"/>
  <c r="F90" i="44" s="1"/>
  <c r="F94" i="44" s="1"/>
  <c r="F137" i="24"/>
  <c r="E90" i="44" s="1"/>
  <c r="E94" i="44" s="1"/>
  <c r="E137" i="24"/>
  <c r="D90" i="44" s="1"/>
  <c r="D94" i="44" s="1"/>
  <c r="D137" i="24"/>
  <c r="C90" i="44" s="1"/>
  <c r="C137" i="24"/>
  <c r="C135" i="24"/>
  <c r="H134" i="24"/>
  <c r="G134" i="24"/>
  <c r="F134" i="24"/>
  <c r="E134" i="24"/>
  <c r="D134" i="24"/>
  <c r="C133" i="24"/>
  <c r="C132" i="24"/>
  <c r="C131" i="24"/>
  <c r="F113" i="24"/>
  <c r="F114" i="24"/>
  <c r="F118" i="24" s="1"/>
  <c r="F108" i="24"/>
  <c r="F111" i="24" s="1"/>
  <c r="C111" i="24" s="1"/>
  <c r="P111" i="24" s="1"/>
  <c r="F105" i="24"/>
  <c r="F106" i="24" s="1"/>
  <c r="D92" i="24"/>
  <c r="F92" i="24" s="1"/>
  <c r="C92" i="24" s="1"/>
  <c r="P92" i="24" s="1"/>
  <c r="E92" i="24"/>
  <c r="D84" i="24"/>
  <c r="E84" i="24"/>
  <c r="F84" i="24"/>
  <c r="D76" i="24"/>
  <c r="F76" i="24" s="1"/>
  <c r="E76" i="24"/>
  <c r="F72" i="24"/>
  <c r="F73" i="24"/>
  <c r="C73" i="24" s="1"/>
  <c r="P73" i="24" s="1"/>
  <c r="F69" i="24"/>
  <c r="F68" i="24"/>
  <c r="D62" i="24"/>
  <c r="F62" i="24" s="1"/>
  <c r="C62" i="24" s="1"/>
  <c r="P62" i="24" s="1"/>
  <c r="E62" i="24"/>
  <c r="D59" i="24"/>
  <c r="E59" i="24"/>
  <c r="F56" i="24"/>
  <c r="F53" i="24"/>
  <c r="F50" i="24"/>
  <c r="F48" i="24"/>
  <c r="C48" i="24" s="1"/>
  <c r="P48" i="24" s="1"/>
  <c r="F46" i="24"/>
  <c r="F44" i="24"/>
  <c r="F55" i="24"/>
  <c r="D38" i="24"/>
  <c r="E38" i="24"/>
  <c r="E37" i="24" s="1"/>
  <c r="D33" i="24"/>
  <c r="D32" i="24" s="1"/>
  <c r="E33" i="24"/>
  <c r="E32" i="24" s="1"/>
  <c r="D24" i="24"/>
  <c r="F24" i="24" s="1"/>
  <c r="E24" i="24"/>
  <c r="F23" i="24"/>
  <c r="F22" i="24"/>
  <c r="F21" i="24"/>
  <c r="D17" i="24"/>
  <c r="E17" i="24"/>
  <c r="F17" i="24"/>
  <c r="F14" i="24"/>
  <c r="F15" i="24" s="1"/>
  <c r="F9" i="24"/>
  <c r="F10" i="24"/>
  <c r="F11" i="24"/>
  <c r="P121" i="24"/>
  <c r="P120" i="24"/>
  <c r="K118" i="24"/>
  <c r="K111" i="24"/>
  <c r="K106" i="24"/>
  <c r="K92" i="24"/>
  <c r="K84" i="24"/>
  <c r="K76" i="24"/>
  <c r="K74" i="24"/>
  <c r="K62" i="24"/>
  <c r="K59" i="24"/>
  <c r="K57" i="24"/>
  <c r="K38" i="24"/>
  <c r="K37" i="24" s="1"/>
  <c r="K33" i="24"/>
  <c r="K24" i="24"/>
  <c r="K17" i="24"/>
  <c r="K15" i="24"/>
  <c r="K12" i="24"/>
  <c r="L118" i="24"/>
  <c r="L111" i="24"/>
  <c r="L106" i="24"/>
  <c r="L92" i="24"/>
  <c r="L84" i="24"/>
  <c r="L76" i="24"/>
  <c r="L74" i="24"/>
  <c r="L62" i="24"/>
  <c r="L70" i="24" s="1"/>
  <c r="L59" i="24"/>
  <c r="L57" i="24"/>
  <c r="L38" i="24"/>
  <c r="L37" i="24" s="1"/>
  <c r="L33" i="24"/>
  <c r="L24" i="24"/>
  <c r="L17" i="24"/>
  <c r="L15" i="24"/>
  <c r="C15" i="24" s="1"/>
  <c r="P15" i="24" s="1"/>
  <c r="L12" i="24"/>
  <c r="M118" i="24"/>
  <c r="M111" i="24"/>
  <c r="M106" i="24"/>
  <c r="M92" i="24"/>
  <c r="M84" i="24"/>
  <c r="M76" i="24"/>
  <c r="M74" i="24"/>
  <c r="M62" i="24"/>
  <c r="M59" i="24"/>
  <c r="M70" i="24"/>
  <c r="M57" i="24"/>
  <c r="M38" i="24"/>
  <c r="M37" i="24" s="1"/>
  <c r="M33" i="24"/>
  <c r="M24" i="24"/>
  <c r="M17" i="24"/>
  <c r="M15" i="24"/>
  <c r="M12" i="24"/>
  <c r="N118" i="24"/>
  <c r="N111" i="24"/>
  <c r="N106" i="24"/>
  <c r="N92" i="24"/>
  <c r="N84" i="24"/>
  <c r="N76" i="24"/>
  <c r="N74" i="24"/>
  <c r="N62" i="24"/>
  <c r="N59" i="24"/>
  <c r="N70" i="24" s="1"/>
  <c r="N57" i="24"/>
  <c r="N38" i="24"/>
  <c r="N37" i="24" s="1"/>
  <c r="N33" i="24"/>
  <c r="N24" i="24"/>
  <c r="N17" i="24"/>
  <c r="N15" i="24"/>
  <c r="N12" i="24"/>
  <c r="O118" i="24"/>
  <c r="O111" i="24"/>
  <c r="O106" i="24"/>
  <c r="O92" i="24"/>
  <c r="O84" i="24"/>
  <c r="O76" i="24"/>
  <c r="O74" i="24"/>
  <c r="O62" i="24"/>
  <c r="O59" i="24"/>
  <c r="O57" i="24"/>
  <c r="O38" i="24"/>
  <c r="O37" i="24" s="1"/>
  <c r="O33" i="24"/>
  <c r="O24" i="24"/>
  <c r="O17" i="24"/>
  <c r="O15" i="24"/>
  <c r="O12" i="24"/>
  <c r="I113" i="24"/>
  <c r="I114" i="24"/>
  <c r="I108" i="24"/>
  <c r="I111" i="24"/>
  <c r="I105" i="24"/>
  <c r="I106" i="24" s="1"/>
  <c r="C106" i="24" s="1"/>
  <c r="P106" i="24" s="1"/>
  <c r="G92" i="24"/>
  <c r="I92" i="24" s="1"/>
  <c r="H92" i="24"/>
  <c r="G84" i="24"/>
  <c r="H84" i="24"/>
  <c r="G76" i="24"/>
  <c r="H76" i="24"/>
  <c r="I76" i="24"/>
  <c r="I72" i="24"/>
  <c r="C72" i="24" s="1"/>
  <c r="P72" i="24" s="1"/>
  <c r="I73" i="24"/>
  <c r="I69" i="24"/>
  <c r="I68" i="24"/>
  <c r="G62" i="24"/>
  <c r="I62" i="24" s="1"/>
  <c r="H62" i="24"/>
  <c r="I56" i="24"/>
  <c r="I53" i="24"/>
  <c r="I50" i="24"/>
  <c r="I48" i="24"/>
  <c r="I46" i="24"/>
  <c r="I44" i="24"/>
  <c r="I55" i="24"/>
  <c r="C55" i="24" s="1"/>
  <c r="P55" i="24" s="1"/>
  <c r="G38" i="24"/>
  <c r="G37" i="24"/>
  <c r="H38" i="24"/>
  <c r="H37" i="24" s="1"/>
  <c r="G33" i="24"/>
  <c r="G32" i="24" s="1"/>
  <c r="H33" i="24"/>
  <c r="H32" i="24" s="1"/>
  <c r="G24" i="24"/>
  <c r="H24" i="24"/>
  <c r="I23" i="24"/>
  <c r="C23" i="24" s="1"/>
  <c r="P23" i="24" s="1"/>
  <c r="I22" i="24"/>
  <c r="C22" i="24" s="1"/>
  <c r="P22" i="24" s="1"/>
  <c r="I21" i="24"/>
  <c r="G17" i="24"/>
  <c r="I17" i="24" s="1"/>
  <c r="C17" i="24" s="1"/>
  <c r="P17" i="24" s="1"/>
  <c r="H17" i="24"/>
  <c r="I14" i="24"/>
  <c r="I15" i="24" s="1"/>
  <c r="I9" i="24"/>
  <c r="I10" i="24"/>
  <c r="I12" i="24" s="1"/>
  <c r="I11" i="24"/>
  <c r="C113" i="24"/>
  <c r="P113" i="24"/>
  <c r="P112" i="24"/>
  <c r="P107" i="24"/>
  <c r="P104" i="24"/>
  <c r="F96" i="24"/>
  <c r="C96" i="24" s="1"/>
  <c r="P96" i="24" s="1"/>
  <c r="I96" i="24"/>
  <c r="F95" i="24"/>
  <c r="I95" i="24"/>
  <c r="C95" i="24"/>
  <c r="P95" i="24" s="1"/>
  <c r="F94" i="24"/>
  <c r="I94" i="24"/>
  <c r="F93" i="24"/>
  <c r="I93" i="24"/>
  <c r="F91" i="24"/>
  <c r="C91" i="24" s="1"/>
  <c r="P91" i="24" s="1"/>
  <c r="I91" i="24"/>
  <c r="F90" i="24"/>
  <c r="I90" i="24"/>
  <c r="F89" i="24"/>
  <c r="C89" i="24" s="1"/>
  <c r="P89" i="24" s="1"/>
  <c r="I89" i="24"/>
  <c r="F88" i="24"/>
  <c r="I88" i="24"/>
  <c r="F87" i="24"/>
  <c r="I87" i="24"/>
  <c r="C87" i="24"/>
  <c r="P87" i="24" s="1"/>
  <c r="F86" i="24"/>
  <c r="I86" i="24"/>
  <c r="F85" i="24"/>
  <c r="I85" i="24"/>
  <c r="F83" i="24"/>
  <c r="C83" i="24" s="1"/>
  <c r="P83" i="24" s="1"/>
  <c r="I83" i="24"/>
  <c r="F82" i="24"/>
  <c r="I82" i="24"/>
  <c r="F81" i="24"/>
  <c r="C81" i="24" s="1"/>
  <c r="P81" i="24" s="1"/>
  <c r="I81" i="24"/>
  <c r="F80" i="24"/>
  <c r="I80" i="24"/>
  <c r="F79" i="24"/>
  <c r="C79" i="24" s="1"/>
  <c r="P79" i="24" s="1"/>
  <c r="I79" i="24"/>
  <c r="F78" i="24"/>
  <c r="I78" i="24"/>
  <c r="F77" i="24"/>
  <c r="I77" i="24"/>
  <c r="P75" i="24"/>
  <c r="P71" i="24"/>
  <c r="C68" i="24"/>
  <c r="P68" i="24" s="1"/>
  <c r="F67" i="24"/>
  <c r="C67" i="24" s="1"/>
  <c r="P67" i="24" s="1"/>
  <c r="I67" i="24"/>
  <c r="F66" i="24"/>
  <c r="C66" i="24" s="1"/>
  <c r="P66" i="24" s="1"/>
  <c r="I66" i="24"/>
  <c r="F65" i="24"/>
  <c r="I65" i="24"/>
  <c r="C65" i="24"/>
  <c r="P65" i="24" s="1"/>
  <c r="F64" i="24"/>
  <c r="C64" i="24" s="1"/>
  <c r="P64" i="24" s="1"/>
  <c r="I64" i="24"/>
  <c r="F63" i="24"/>
  <c r="I63" i="24"/>
  <c r="F61" i="24"/>
  <c r="I61" i="24"/>
  <c r="F60" i="24"/>
  <c r="C60" i="24" s="1"/>
  <c r="P60" i="24" s="1"/>
  <c r="I60" i="24"/>
  <c r="H59" i="24"/>
  <c r="G59" i="24"/>
  <c r="P58" i="24"/>
  <c r="F54" i="24"/>
  <c r="I54" i="24"/>
  <c r="F52" i="24"/>
  <c r="C52" i="24" s="1"/>
  <c r="P52" i="24" s="1"/>
  <c r="I52" i="24"/>
  <c r="F51" i="24"/>
  <c r="I51" i="24"/>
  <c r="F49" i="24"/>
  <c r="I49" i="24"/>
  <c r="F47" i="24"/>
  <c r="I47" i="24"/>
  <c r="I45" i="24"/>
  <c r="F45" i="24"/>
  <c r="C44" i="24"/>
  <c r="P44" i="24" s="1"/>
  <c r="P43" i="24"/>
  <c r="F41" i="24"/>
  <c r="I41" i="24"/>
  <c r="F40" i="24"/>
  <c r="I40" i="24"/>
  <c r="F39" i="24"/>
  <c r="I39" i="24"/>
  <c r="C39" i="24" s="1"/>
  <c r="P39" i="24" s="1"/>
  <c r="F36" i="24"/>
  <c r="C36" i="24" s="1"/>
  <c r="P36" i="24" s="1"/>
  <c r="I36" i="24"/>
  <c r="F35" i="24"/>
  <c r="I35" i="24"/>
  <c r="F34" i="24"/>
  <c r="C34" i="24" s="1"/>
  <c r="P34" i="24" s="1"/>
  <c r="I34" i="24"/>
  <c r="F33" i="24"/>
  <c r="F31" i="24"/>
  <c r="I31" i="24"/>
  <c r="F30" i="24"/>
  <c r="I30" i="24"/>
  <c r="F29" i="24"/>
  <c r="I29" i="24"/>
  <c r="C29" i="24"/>
  <c r="P29" i="24"/>
  <c r="F28" i="24"/>
  <c r="I28" i="24"/>
  <c r="F27" i="24"/>
  <c r="I27" i="24"/>
  <c r="F26" i="24"/>
  <c r="I26" i="24"/>
  <c r="C26" i="24"/>
  <c r="P26" i="24"/>
  <c r="F25" i="24"/>
  <c r="I25" i="24"/>
  <c r="F20" i="24"/>
  <c r="I20" i="24"/>
  <c r="F19" i="24"/>
  <c r="I19" i="24"/>
  <c r="F18" i="24"/>
  <c r="C18" i="24" s="1"/>
  <c r="P18" i="24" s="1"/>
  <c r="I18" i="24"/>
  <c r="P16" i="24"/>
  <c r="C14" i="24"/>
  <c r="P14" i="24" s="1"/>
  <c r="P13" i="24"/>
  <c r="C11" i="24"/>
  <c r="P11" i="24"/>
  <c r="C9" i="24"/>
  <c r="P9" i="24" s="1"/>
  <c r="H137" i="23"/>
  <c r="G90" i="42" s="1"/>
  <c r="G94" i="42" s="1"/>
  <c r="G105" i="42" s="1"/>
  <c r="G107" i="42" s="1"/>
  <c r="G137" i="23"/>
  <c r="F90" i="42" s="1"/>
  <c r="F94" i="42" s="1"/>
  <c r="F137" i="23"/>
  <c r="E90" i="42" s="1"/>
  <c r="E94" i="42" s="1"/>
  <c r="E137" i="23"/>
  <c r="D90" i="42" s="1"/>
  <c r="D94" i="42" s="1"/>
  <c r="D137" i="23"/>
  <c r="C90" i="42" s="1"/>
  <c r="C135" i="23"/>
  <c r="H134" i="23"/>
  <c r="G134" i="23"/>
  <c r="F134" i="23"/>
  <c r="E134" i="23"/>
  <c r="D134" i="23"/>
  <c r="C133" i="23"/>
  <c r="C132" i="23"/>
  <c r="C131" i="23"/>
  <c r="F113" i="23"/>
  <c r="F114" i="23"/>
  <c r="F118" i="23"/>
  <c r="F108" i="23"/>
  <c r="F111" i="23" s="1"/>
  <c r="F105" i="23"/>
  <c r="F106" i="23"/>
  <c r="D92" i="23"/>
  <c r="F92" i="23" s="1"/>
  <c r="E92" i="23"/>
  <c r="D84" i="23"/>
  <c r="E84" i="23"/>
  <c r="D76" i="23"/>
  <c r="E76" i="23"/>
  <c r="F72" i="23"/>
  <c r="F73" i="23"/>
  <c r="C73" i="23" s="1"/>
  <c r="P73" i="23" s="1"/>
  <c r="F69" i="23"/>
  <c r="F68" i="23"/>
  <c r="C68" i="23" s="1"/>
  <c r="P68" i="23" s="1"/>
  <c r="D62" i="23"/>
  <c r="E62" i="23"/>
  <c r="D59" i="23"/>
  <c r="F59" i="23" s="1"/>
  <c r="C59" i="23" s="1"/>
  <c r="P59" i="23" s="1"/>
  <c r="E59" i="23"/>
  <c r="F56" i="23"/>
  <c r="C56" i="23" s="1"/>
  <c r="P56" i="23" s="1"/>
  <c r="F53" i="23"/>
  <c r="F50" i="23"/>
  <c r="F48" i="23"/>
  <c r="F46" i="23"/>
  <c r="C46" i="23" s="1"/>
  <c r="P46" i="23" s="1"/>
  <c r="F44" i="23"/>
  <c r="F55" i="23"/>
  <c r="D38" i="23"/>
  <c r="D37" i="23"/>
  <c r="E38" i="23"/>
  <c r="E37" i="23" s="1"/>
  <c r="D33" i="23"/>
  <c r="D32" i="23" s="1"/>
  <c r="E33" i="23"/>
  <c r="E32" i="23"/>
  <c r="D24" i="23"/>
  <c r="F24" i="23" s="1"/>
  <c r="C24" i="23" s="1"/>
  <c r="E24" i="23"/>
  <c r="F23" i="23"/>
  <c r="F22" i="23"/>
  <c r="C22" i="23" s="1"/>
  <c r="P22" i="23" s="1"/>
  <c r="F21" i="23"/>
  <c r="C21" i="23" s="1"/>
  <c r="P21" i="23" s="1"/>
  <c r="D17" i="23"/>
  <c r="F17" i="23" s="1"/>
  <c r="E17" i="23"/>
  <c r="F14" i="23"/>
  <c r="F15" i="23" s="1"/>
  <c r="F9" i="23"/>
  <c r="F10" i="23"/>
  <c r="F11" i="23"/>
  <c r="F12" i="23"/>
  <c r="P121" i="23"/>
  <c r="P120" i="23"/>
  <c r="K118" i="23"/>
  <c r="K111" i="23"/>
  <c r="K106" i="23"/>
  <c r="K92" i="23"/>
  <c r="K84" i="23"/>
  <c r="K76" i="23"/>
  <c r="K74" i="23"/>
  <c r="K62" i="23"/>
  <c r="K59" i="23"/>
  <c r="K70" i="23"/>
  <c r="K57" i="23"/>
  <c r="K38" i="23"/>
  <c r="K37" i="23" s="1"/>
  <c r="K33" i="23"/>
  <c r="K32" i="23" s="1"/>
  <c r="K24" i="23"/>
  <c r="K17" i="23"/>
  <c r="K15" i="23"/>
  <c r="K12" i="23"/>
  <c r="L118" i="23"/>
  <c r="L111" i="23"/>
  <c r="L106" i="23"/>
  <c r="L92" i="23"/>
  <c r="L84" i="23"/>
  <c r="L76" i="23"/>
  <c r="L74" i="23"/>
  <c r="L62" i="23"/>
  <c r="L59" i="23"/>
  <c r="L57" i="23"/>
  <c r="L38" i="23"/>
  <c r="L37" i="23" s="1"/>
  <c r="L33" i="23"/>
  <c r="L24" i="23"/>
  <c r="L17" i="23"/>
  <c r="L15" i="23"/>
  <c r="L12" i="23"/>
  <c r="M118" i="23"/>
  <c r="M111" i="23"/>
  <c r="M106" i="23"/>
  <c r="M92" i="23"/>
  <c r="M84" i="23"/>
  <c r="M76" i="23"/>
  <c r="M74" i="23"/>
  <c r="M62" i="23"/>
  <c r="M59" i="23"/>
  <c r="M57" i="23"/>
  <c r="M38" i="23"/>
  <c r="M37" i="23"/>
  <c r="M33" i="23"/>
  <c r="M32" i="23" s="1"/>
  <c r="M24" i="23"/>
  <c r="M17" i="23"/>
  <c r="M15" i="23"/>
  <c r="M12" i="23"/>
  <c r="N118" i="23"/>
  <c r="N111" i="23"/>
  <c r="N106" i="23"/>
  <c r="N92" i="23"/>
  <c r="N84" i="23"/>
  <c r="N76" i="23"/>
  <c r="N74" i="23"/>
  <c r="N62" i="23"/>
  <c r="N70" i="23" s="1"/>
  <c r="N59" i="23"/>
  <c r="N57" i="23"/>
  <c r="N38" i="23"/>
  <c r="N37" i="23" s="1"/>
  <c r="N33" i="23"/>
  <c r="N32" i="23" s="1"/>
  <c r="N24" i="23"/>
  <c r="N17" i="23"/>
  <c r="N15" i="23"/>
  <c r="N12" i="23"/>
  <c r="O118" i="23"/>
  <c r="O111" i="23"/>
  <c r="O106" i="23"/>
  <c r="O92" i="23"/>
  <c r="O84" i="23"/>
  <c r="O76" i="23"/>
  <c r="O74" i="23"/>
  <c r="O62" i="23"/>
  <c r="O70" i="23" s="1"/>
  <c r="O59" i="23"/>
  <c r="O57" i="23"/>
  <c r="O38" i="23"/>
  <c r="O37" i="23" s="1"/>
  <c r="O33" i="23"/>
  <c r="O24" i="23"/>
  <c r="O17" i="23"/>
  <c r="O15" i="23"/>
  <c r="O12" i="23"/>
  <c r="I113" i="23"/>
  <c r="I114" i="23"/>
  <c r="C114" i="23" s="1"/>
  <c r="P114" i="23" s="1"/>
  <c r="I108" i="23"/>
  <c r="I111" i="23" s="1"/>
  <c r="I105" i="23"/>
  <c r="I106" i="23" s="1"/>
  <c r="C106" i="23" s="1"/>
  <c r="P106" i="23" s="1"/>
  <c r="G92" i="23"/>
  <c r="H92" i="23"/>
  <c r="G84" i="23"/>
  <c r="I84" i="23" s="1"/>
  <c r="H84" i="23"/>
  <c r="G76" i="23"/>
  <c r="H76" i="23"/>
  <c r="I72" i="23"/>
  <c r="I73" i="23"/>
  <c r="I74" i="23"/>
  <c r="I69" i="23"/>
  <c r="I68" i="23"/>
  <c r="G62" i="23"/>
  <c r="H62" i="23"/>
  <c r="I62" i="23"/>
  <c r="I56" i="23"/>
  <c r="I53" i="23"/>
  <c r="I50" i="23"/>
  <c r="C50" i="23" s="1"/>
  <c r="P50" i="23" s="1"/>
  <c r="I48" i="23"/>
  <c r="I46" i="23"/>
  <c r="I44" i="23"/>
  <c r="I55" i="23"/>
  <c r="C55" i="23" s="1"/>
  <c r="P55" i="23" s="1"/>
  <c r="G38" i="23"/>
  <c r="G37" i="23" s="1"/>
  <c r="H38" i="23"/>
  <c r="H37" i="23"/>
  <c r="G33" i="23"/>
  <c r="I33" i="23" s="1"/>
  <c r="H33" i="23"/>
  <c r="H32" i="23"/>
  <c r="G24" i="23"/>
  <c r="I24" i="23" s="1"/>
  <c r="H24" i="23"/>
  <c r="I23" i="23"/>
  <c r="C23" i="23" s="1"/>
  <c r="I22" i="23"/>
  <c r="I21" i="23"/>
  <c r="G17" i="23"/>
  <c r="H17" i="23"/>
  <c r="I14" i="23"/>
  <c r="I15" i="23" s="1"/>
  <c r="I9" i="23"/>
  <c r="I10" i="23"/>
  <c r="C10" i="23" s="1"/>
  <c r="I11" i="23"/>
  <c r="C11" i="23" s="1"/>
  <c r="P11" i="23" s="1"/>
  <c r="P112" i="23"/>
  <c r="P107" i="23"/>
  <c r="P104" i="23"/>
  <c r="F96" i="23"/>
  <c r="I96" i="23"/>
  <c r="C96" i="23"/>
  <c r="P96" i="23" s="1"/>
  <c r="F95" i="23"/>
  <c r="I95" i="23"/>
  <c r="F94" i="23"/>
  <c r="C94" i="23" s="1"/>
  <c r="P94" i="23" s="1"/>
  <c r="I94" i="23"/>
  <c r="F93" i="23"/>
  <c r="I93" i="23"/>
  <c r="C93" i="23"/>
  <c r="P93" i="23" s="1"/>
  <c r="F91" i="23"/>
  <c r="C91" i="23" s="1"/>
  <c r="P91" i="23" s="1"/>
  <c r="I91" i="23"/>
  <c r="F90" i="23"/>
  <c r="I90" i="23"/>
  <c r="F89" i="23"/>
  <c r="C89" i="23" s="1"/>
  <c r="P89" i="23" s="1"/>
  <c r="I89" i="23"/>
  <c r="F88" i="23"/>
  <c r="C88" i="23" s="1"/>
  <c r="P88" i="23" s="1"/>
  <c r="I88" i="23"/>
  <c r="F87" i="23"/>
  <c r="I87" i="23"/>
  <c r="F86" i="23"/>
  <c r="C86" i="23" s="1"/>
  <c r="P86" i="23" s="1"/>
  <c r="I86" i="23"/>
  <c r="F85" i="23"/>
  <c r="I85" i="23"/>
  <c r="C85" i="23"/>
  <c r="P85" i="23" s="1"/>
  <c r="F83" i="23"/>
  <c r="I83" i="23"/>
  <c r="C83" i="23"/>
  <c r="P83" i="23" s="1"/>
  <c r="F82" i="23"/>
  <c r="C82" i="23" s="1"/>
  <c r="P82" i="23" s="1"/>
  <c r="I82" i="23"/>
  <c r="F81" i="23"/>
  <c r="I81" i="23"/>
  <c r="F80" i="23"/>
  <c r="C80" i="23" s="1"/>
  <c r="P80" i="23" s="1"/>
  <c r="I80" i="23"/>
  <c r="F79" i="23"/>
  <c r="C79" i="23" s="1"/>
  <c r="P79" i="23" s="1"/>
  <c r="I79" i="23"/>
  <c r="F78" i="23"/>
  <c r="C78" i="23" s="1"/>
  <c r="P78" i="23" s="1"/>
  <c r="I78" i="23"/>
  <c r="F77" i="23"/>
  <c r="C77" i="23" s="1"/>
  <c r="P77" i="23" s="1"/>
  <c r="I77" i="23"/>
  <c r="P75" i="23"/>
  <c r="C72" i="23"/>
  <c r="P72" i="23" s="1"/>
  <c r="P71" i="23"/>
  <c r="F67" i="23"/>
  <c r="I67" i="23"/>
  <c r="F66" i="23"/>
  <c r="C66" i="23" s="1"/>
  <c r="P66" i="23" s="1"/>
  <c r="I66" i="23"/>
  <c r="F65" i="23"/>
  <c r="I65" i="23"/>
  <c r="F64" i="23"/>
  <c r="C64" i="23" s="1"/>
  <c r="P64" i="23" s="1"/>
  <c r="I64" i="23"/>
  <c r="F63" i="23"/>
  <c r="C63" i="23" s="1"/>
  <c r="P63" i="23" s="1"/>
  <c r="I63" i="23"/>
  <c r="F61" i="23"/>
  <c r="I61" i="23"/>
  <c r="C61" i="23" s="1"/>
  <c r="P61" i="23" s="1"/>
  <c r="F60" i="23"/>
  <c r="C60" i="23" s="1"/>
  <c r="P60" i="23" s="1"/>
  <c r="I60" i="23"/>
  <c r="H59" i="23"/>
  <c r="G59" i="23"/>
  <c r="P58" i="23"/>
  <c r="F54" i="23"/>
  <c r="C54" i="23" s="1"/>
  <c r="P54" i="23" s="1"/>
  <c r="I54" i="23"/>
  <c r="F52" i="23"/>
  <c r="I52" i="23"/>
  <c r="F51" i="23"/>
  <c r="I51" i="23"/>
  <c r="C51" i="23"/>
  <c r="P51" i="23" s="1"/>
  <c r="F49" i="23"/>
  <c r="I49" i="23"/>
  <c r="C49" i="23"/>
  <c r="P49" i="23" s="1"/>
  <c r="C48" i="23"/>
  <c r="P48" i="23" s="1"/>
  <c r="F47" i="23"/>
  <c r="I47" i="23"/>
  <c r="I45" i="23"/>
  <c r="F45" i="23"/>
  <c r="C45" i="23" s="1"/>
  <c r="P43" i="23"/>
  <c r="F41" i="23"/>
  <c r="C41" i="23" s="1"/>
  <c r="P41" i="23" s="1"/>
  <c r="I41" i="23"/>
  <c r="F40" i="23"/>
  <c r="I40" i="23"/>
  <c r="C40" i="23"/>
  <c r="P40" i="23" s="1"/>
  <c r="F39" i="23"/>
  <c r="I39" i="23"/>
  <c r="F38" i="23"/>
  <c r="C38" i="23" s="1"/>
  <c r="P38" i="23" s="1"/>
  <c r="I38" i="23"/>
  <c r="F36" i="23"/>
  <c r="I36" i="23"/>
  <c r="F35" i="23"/>
  <c r="C35" i="23" s="1"/>
  <c r="I35" i="23"/>
  <c r="P35" i="23"/>
  <c r="F34" i="23"/>
  <c r="C34" i="23" s="1"/>
  <c r="P34" i="23" s="1"/>
  <c r="I34" i="23"/>
  <c r="F31" i="23"/>
  <c r="C31" i="23" s="1"/>
  <c r="P31" i="23" s="1"/>
  <c r="I31" i="23"/>
  <c r="F30" i="23"/>
  <c r="I30" i="23"/>
  <c r="C30" i="23"/>
  <c r="P30" i="23" s="1"/>
  <c r="F29" i="23"/>
  <c r="I29" i="23"/>
  <c r="F28" i="23"/>
  <c r="C28" i="23" s="1"/>
  <c r="P28" i="23" s="1"/>
  <c r="I28" i="23"/>
  <c r="F27" i="23"/>
  <c r="I27" i="23"/>
  <c r="C27" i="23" s="1"/>
  <c r="P27" i="23" s="1"/>
  <c r="F26" i="23"/>
  <c r="I26" i="23"/>
  <c r="F25" i="23"/>
  <c r="C25" i="23" s="1"/>
  <c r="P25" i="23" s="1"/>
  <c r="I25" i="23"/>
  <c r="P23" i="23"/>
  <c r="F20" i="23"/>
  <c r="C20" i="23" s="1"/>
  <c r="P20" i="23" s="1"/>
  <c r="I20" i="23"/>
  <c r="F19" i="23"/>
  <c r="C19" i="23" s="1"/>
  <c r="P19" i="23" s="1"/>
  <c r="I19" i="23"/>
  <c r="F18" i="23"/>
  <c r="I18" i="23"/>
  <c r="P16" i="23"/>
  <c r="C14" i="23"/>
  <c r="P14" i="23"/>
  <c r="P13" i="23"/>
  <c r="P10" i="23"/>
  <c r="C9" i="23"/>
  <c r="P9" i="23" s="1"/>
  <c r="H137" i="22"/>
  <c r="G90" i="43" s="1"/>
  <c r="G94" i="43" s="1"/>
  <c r="G137" i="22"/>
  <c r="F90" i="43" s="1"/>
  <c r="F94" i="43" s="1"/>
  <c r="F137" i="22"/>
  <c r="E90" i="43" s="1"/>
  <c r="E94" i="43" s="1"/>
  <c r="E137" i="22"/>
  <c r="D90" i="43" s="1"/>
  <c r="D94" i="43" s="1"/>
  <c r="D137" i="22"/>
  <c r="C90" i="43" s="1"/>
  <c r="C135" i="22"/>
  <c r="H134" i="22"/>
  <c r="G134" i="22"/>
  <c r="F134" i="22"/>
  <c r="E134" i="22"/>
  <c r="D134" i="22"/>
  <c r="C133" i="22"/>
  <c r="C132" i="22"/>
  <c r="C131" i="22"/>
  <c r="F113" i="22"/>
  <c r="F114" i="22"/>
  <c r="C114" i="22" s="1"/>
  <c r="P114" i="22" s="1"/>
  <c r="F105" i="22"/>
  <c r="F106" i="22" s="1"/>
  <c r="D92" i="22"/>
  <c r="F92" i="22" s="1"/>
  <c r="E92" i="22"/>
  <c r="D84" i="22"/>
  <c r="E84" i="22"/>
  <c r="F84" i="22"/>
  <c r="D76" i="22"/>
  <c r="F76" i="22" s="1"/>
  <c r="E76" i="22"/>
  <c r="F72" i="22"/>
  <c r="F74" i="22" s="1"/>
  <c r="F73" i="22"/>
  <c r="F69" i="22"/>
  <c r="F68" i="22"/>
  <c r="D62" i="22"/>
  <c r="F62" i="22" s="1"/>
  <c r="E62" i="22"/>
  <c r="D59" i="22"/>
  <c r="E59" i="22"/>
  <c r="F56" i="22"/>
  <c r="F53" i="22"/>
  <c r="F50" i="22"/>
  <c r="F48" i="22"/>
  <c r="C48" i="22" s="1"/>
  <c r="P48" i="22" s="1"/>
  <c r="F46" i="22"/>
  <c r="F44" i="22"/>
  <c r="F55" i="22"/>
  <c r="D38" i="22"/>
  <c r="D37" i="22" s="1"/>
  <c r="F37" i="22" s="1"/>
  <c r="E38" i="22"/>
  <c r="E37" i="22"/>
  <c r="D33" i="22"/>
  <c r="F33" i="22" s="1"/>
  <c r="D32" i="22"/>
  <c r="F32" i="22" s="1"/>
  <c r="E33" i="22"/>
  <c r="E32" i="22" s="1"/>
  <c r="D24" i="22"/>
  <c r="E24" i="22"/>
  <c r="F24" i="22"/>
  <c r="F23" i="22"/>
  <c r="F22" i="22"/>
  <c r="F21" i="22"/>
  <c r="D17" i="22"/>
  <c r="F17" i="22" s="1"/>
  <c r="E17" i="22"/>
  <c r="F14" i="22"/>
  <c r="F15" i="22"/>
  <c r="F9" i="22"/>
  <c r="F10" i="22"/>
  <c r="F11" i="22"/>
  <c r="C11" i="22" s="1"/>
  <c r="P11" i="22" s="1"/>
  <c r="P121" i="22"/>
  <c r="P120" i="22"/>
  <c r="K118" i="22"/>
  <c r="K106" i="22"/>
  <c r="K92" i="22"/>
  <c r="K84" i="22"/>
  <c r="K76" i="22"/>
  <c r="K74" i="22"/>
  <c r="K62" i="22"/>
  <c r="K70" i="22" s="1"/>
  <c r="K59" i="22"/>
  <c r="K57" i="22"/>
  <c r="K38" i="22"/>
  <c r="K37" i="22" s="1"/>
  <c r="K32" i="22" s="1"/>
  <c r="K33" i="22"/>
  <c r="K24" i="22"/>
  <c r="K17" i="22"/>
  <c r="K15" i="22"/>
  <c r="K12" i="22"/>
  <c r="L118" i="22"/>
  <c r="L106" i="22"/>
  <c r="L92" i="22"/>
  <c r="L84" i="22"/>
  <c r="L76" i="22"/>
  <c r="L74" i="22"/>
  <c r="L62" i="22"/>
  <c r="L59" i="22"/>
  <c r="L57" i="22"/>
  <c r="L38" i="22"/>
  <c r="L37" i="22" s="1"/>
  <c r="L33" i="22"/>
  <c r="L24" i="22"/>
  <c r="L17" i="22"/>
  <c r="L15" i="22"/>
  <c r="L12" i="22"/>
  <c r="M118" i="22"/>
  <c r="M106" i="22"/>
  <c r="M92" i="22"/>
  <c r="M84" i="22"/>
  <c r="M76" i="22"/>
  <c r="M74" i="22"/>
  <c r="M62" i="22"/>
  <c r="M70" i="22" s="1"/>
  <c r="M59" i="22"/>
  <c r="M57" i="22"/>
  <c r="M38" i="22"/>
  <c r="M37" i="22" s="1"/>
  <c r="M33" i="22"/>
  <c r="M24" i="22"/>
  <c r="M17" i="22"/>
  <c r="M15" i="22"/>
  <c r="M12" i="22"/>
  <c r="N118" i="22"/>
  <c r="N106" i="22"/>
  <c r="N92" i="22"/>
  <c r="N84" i="22"/>
  <c r="N76" i="22"/>
  <c r="N74" i="22"/>
  <c r="N62" i="22"/>
  <c r="N70" i="22" s="1"/>
  <c r="N59" i="22"/>
  <c r="N57" i="22"/>
  <c r="N38" i="22"/>
  <c r="N37" i="22" s="1"/>
  <c r="N33" i="22"/>
  <c r="N24" i="22"/>
  <c r="N17" i="22"/>
  <c r="N15" i="22"/>
  <c r="N12" i="22"/>
  <c r="O118" i="22"/>
  <c r="O106" i="22"/>
  <c r="O92" i="22"/>
  <c r="O84" i="22"/>
  <c r="O76" i="22"/>
  <c r="O74" i="22"/>
  <c r="O62" i="22"/>
  <c r="O59" i="22"/>
  <c r="O57" i="22"/>
  <c r="O38" i="22"/>
  <c r="O37" i="22" s="1"/>
  <c r="O33" i="22"/>
  <c r="O24" i="22"/>
  <c r="O17" i="22"/>
  <c r="O15" i="22"/>
  <c r="O12" i="22"/>
  <c r="I113" i="22"/>
  <c r="I114" i="22"/>
  <c r="I118" i="22"/>
  <c r="I105" i="22"/>
  <c r="I106" i="22" s="1"/>
  <c r="G92" i="22"/>
  <c r="H92" i="22"/>
  <c r="I92" i="22" s="1"/>
  <c r="G84" i="22"/>
  <c r="I84" i="22" s="1"/>
  <c r="H84" i="22"/>
  <c r="G76" i="22"/>
  <c r="H76" i="22"/>
  <c r="I72" i="22"/>
  <c r="I74" i="22" s="1"/>
  <c r="I73" i="22"/>
  <c r="I69" i="22"/>
  <c r="C69" i="22" s="1"/>
  <c r="P69" i="22" s="1"/>
  <c r="I68" i="22"/>
  <c r="G62" i="22"/>
  <c r="I62" i="22" s="1"/>
  <c r="C62" i="22" s="1"/>
  <c r="P62" i="22" s="1"/>
  <c r="H62" i="22"/>
  <c r="I56" i="22"/>
  <c r="I53" i="22"/>
  <c r="I50" i="22"/>
  <c r="I48" i="22"/>
  <c r="I46" i="22"/>
  <c r="C46" i="22" s="1"/>
  <c r="P46" i="22" s="1"/>
  <c r="I44" i="22"/>
  <c r="I55" i="22"/>
  <c r="G38" i="22"/>
  <c r="G37" i="22"/>
  <c r="H38" i="22"/>
  <c r="I38" i="22" s="1"/>
  <c r="G33" i="22"/>
  <c r="G32" i="22" s="1"/>
  <c r="H33" i="22"/>
  <c r="H32" i="22"/>
  <c r="G24" i="22"/>
  <c r="H24" i="22"/>
  <c r="I23" i="22"/>
  <c r="I22" i="22"/>
  <c r="C22" i="22" s="1"/>
  <c r="P22" i="22" s="1"/>
  <c r="I21" i="22"/>
  <c r="G17" i="22"/>
  <c r="H17" i="22"/>
  <c r="I14" i="22"/>
  <c r="I15" i="22" s="1"/>
  <c r="I9" i="22"/>
  <c r="I10" i="22"/>
  <c r="I11" i="22"/>
  <c r="P112" i="22"/>
  <c r="C108" i="22"/>
  <c r="P108" i="22" s="1"/>
  <c r="P107" i="22"/>
  <c r="C105" i="22"/>
  <c r="P105" i="22" s="1"/>
  <c r="P104" i="22"/>
  <c r="F96" i="22"/>
  <c r="C96" i="22" s="1"/>
  <c r="P96" i="22" s="1"/>
  <c r="I96" i="22"/>
  <c r="F95" i="22"/>
  <c r="I95" i="22"/>
  <c r="F94" i="22"/>
  <c r="C94" i="22" s="1"/>
  <c r="P94" i="22" s="1"/>
  <c r="I94" i="22"/>
  <c r="F93" i="22"/>
  <c r="C93" i="22" s="1"/>
  <c r="P93" i="22" s="1"/>
  <c r="I93" i="22"/>
  <c r="F91" i="22"/>
  <c r="I91" i="22"/>
  <c r="F90" i="22"/>
  <c r="I90" i="22"/>
  <c r="F89" i="22"/>
  <c r="I89" i="22"/>
  <c r="F88" i="22"/>
  <c r="C88" i="22" s="1"/>
  <c r="P88" i="22" s="1"/>
  <c r="I88" i="22"/>
  <c r="F87" i="22"/>
  <c r="I87" i="22"/>
  <c r="F86" i="22"/>
  <c r="I86" i="22"/>
  <c r="F85" i="22"/>
  <c r="C85" i="22" s="1"/>
  <c r="P85" i="22" s="1"/>
  <c r="I85" i="22"/>
  <c r="F83" i="22"/>
  <c r="C83" i="22" s="1"/>
  <c r="P83" i="22" s="1"/>
  <c r="I83" i="22"/>
  <c r="F82" i="22"/>
  <c r="I82" i="22"/>
  <c r="F81" i="22"/>
  <c r="C81" i="22" s="1"/>
  <c r="P81" i="22" s="1"/>
  <c r="I81" i="22"/>
  <c r="F80" i="22"/>
  <c r="C80" i="22" s="1"/>
  <c r="P80" i="22" s="1"/>
  <c r="I80" i="22"/>
  <c r="F79" i="22"/>
  <c r="C79" i="22" s="1"/>
  <c r="P79" i="22" s="1"/>
  <c r="I79" i="22"/>
  <c r="F78" i="22"/>
  <c r="C78" i="22" s="1"/>
  <c r="P78" i="22" s="1"/>
  <c r="I78" i="22"/>
  <c r="F77" i="22"/>
  <c r="C77" i="22" s="1"/>
  <c r="P77" i="22" s="1"/>
  <c r="I77" i="22"/>
  <c r="P75" i="22"/>
  <c r="C73" i="22"/>
  <c r="P73" i="22" s="1"/>
  <c r="P71" i="22"/>
  <c r="F67" i="22"/>
  <c r="C67" i="22" s="1"/>
  <c r="P67" i="22" s="1"/>
  <c r="I67" i="22"/>
  <c r="F66" i="22"/>
  <c r="I66" i="22"/>
  <c r="C66" i="22"/>
  <c r="P66" i="22" s="1"/>
  <c r="F65" i="22"/>
  <c r="I65" i="22"/>
  <c r="F64" i="22"/>
  <c r="C64" i="22" s="1"/>
  <c r="P64" i="22" s="1"/>
  <c r="I64" i="22"/>
  <c r="F63" i="22"/>
  <c r="I63" i="22"/>
  <c r="C63" i="22" s="1"/>
  <c r="P63" i="22" s="1"/>
  <c r="F61" i="22"/>
  <c r="I61" i="22"/>
  <c r="C61" i="22"/>
  <c r="P61" i="22" s="1"/>
  <c r="F60" i="22"/>
  <c r="I60" i="22"/>
  <c r="H59" i="22"/>
  <c r="G59" i="22"/>
  <c r="P58" i="22"/>
  <c r="C56" i="22"/>
  <c r="P56" i="22" s="1"/>
  <c r="C55" i="22"/>
  <c r="P55" i="22" s="1"/>
  <c r="F54" i="22"/>
  <c r="I54" i="22"/>
  <c r="C54" i="22" s="1"/>
  <c r="P54" i="22" s="1"/>
  <c r="F52" i="22"/>
  <c r="I52" i="22"/>
  <c r="C52" i="22"/>
  <c r="P52" i="22" s="1"/>
  <c r="F51" i="22"/>
  <c r="I51" i="22"/>
  <c r="F49" i="22"/>
  <c r="I49" i="22"/>
  <c r="C49" i="22" s="1"/>
  <c r="P49" i="22" s="1"/>
  <c r="F47" i="22"/>
  <c r="I47" i="22"/>
  <c r="C47" i="22" s="1"/>
  <c r="P47" i="22" s="1"/>
  <c r="I45" i="22"/>
  <c r="F45" i="22"/>
  <c r="C45" i="22" s="1"/>
  <c r="C44" i="22"/>
  <c r="P44" i="22" s="1"/>
  <c r="P43" i="22"/>
  <c r="F41" i="22"/>
  <c r="I41" i="22"/>
  <c r="C41" i="22"/>
  <c r="P41" i="22" s="1"/>
  <c r="F40" i="22"/>
  <c r="I40" i="22"/>
  <c r="C40" i="22" s="1"/>
  <c r="P40" i="22" s="1"/>
  <c r="F39" i="22"/>
  <c r="C39" i="22" s="1"/>
  <c r="P39" i="22" s="1"/>
  <c r="I39" i="22"/>
  <c r="F36" i="22"/>
  <c r="I36" i="22"/>
  <c r="C36" i="22"/>
  <c r="P36" i="22" s="1"/>
  <c r="F35" i="22"/>
  <c r="I35" i="22"/>
  <c r="F34" i="22"/>
  <c r="I34" i="22"/>
  <c r="I33" i="22"/>
  <c r="F31" i="22"/>
  <c r="I31" i="22"/>
  <c r="C31" i="22"/>
  <c r="P31" i="22" s="1"/>
  <c r="F30" i="22"/>
  <c r="I30" i="22"/>
  <c r="F29" i="22"/>
  <c r="I29" i="22"/>
  <c r="F28" i="22"/>
  <c r="C28" i="22" s="1"/>
  <c r="P28" i="22" s="1"/>
  <c r="I28" i="22"/>
  <c r="F27" i="22"/>
  <c r="I27" i="22"/>
  <c r="C27" i="22" s="1"/>
  <c r="P27" i="22" s="1"/>
  <c r="F26" i="22"/>
  <c r="I26" i="22"/>
  <c r="F25" i="22"/>
  <c r="I25" i="22"/>
  <c r="F20" i="22"/>
  <c r="C20" i="22" s="1"/>
  <c r="P20" i="22" s="1"/>
  <c r="I20" i="22"/>
  <c r="F19" i="22"/>
  <c r="I19" i="22"/>
  <c r="C19" i="22" s="1"/>
  <c r="P19" i="22" s="1"/>
  <c r="F18" i="22"/>
  <c r="C18" i="22" s="1"/>
  <c r="P18" i="22" s="1"/>
  <c r="I18" i="22"/>
  <c r="P16" i="22"/>
  <c r="C14" i="22"/>
  <c r="P14" i="22" s="1"/>
  <c r="P13" i="22"/>
  <c r="H137" i="21"/>
  <c r="G90" i="36" s="1"/>
  <c r="G94" i="36" s="1"/>
  <c r="G137" i="21"/>
  <c r="F90" i="36" s="1"/>
  <c r="F94" i="36" s="1"/>
  <c r="F137" i="21"/>
  <c r="E90" i="36" s="1"/>
  <c r="E94" i="36" s="1"/>
  <c r="E137" i="21"/>
  <c r="D90" i="36" s="1"/>
  <c r="D94" i="36" s="1"/>
  <c r="D137" i="21"/>
  <c r="C90" i="36" s="1"/>
  <c r="C135" i="21"/>
  <c r="H134" i="21"/>
  <c r="G134" i="21"/>
  <c r="F134" i="21"/>
  <c r="E134" i="21"/>
  <c r="D134" i="21"/>
  <c r="C133" i="21"/>
  <c r="C132" i="21"/>
  <c r="C131" i="21"/>
  <c r="F113" i="21"/>
  <c r="F118" i="21" s="1"/>
  <c r="F114" i="21"/>
  <c r="F108" i="21"/>
  <c r="F111" i="21" s="1"/>
  <c r="F105" i="21"/>
  <c r="C105" i="21" s="1"/>
  <c r="P105" i="21" s="1"/>
  <c r="D92" i="21"/>
  <c r="E92" i="21"/>
  <c r="F92" i="21" s="1"/>
  <c r="D84" i="21"/>
  <c r="F84" i="21" s="1"/>
  <c r="E84" i="21"/>
  <c r="D76" i="21"/>
  <c r="E76" i="21"/>
  <c r="F76" i="21" s="1"/>
  <c r="F72" i="21"/>
  <c r="F73" i="21"/>
  <c r="F69" i="21"/>
  <c r="F68" i="21"/>
  <c r="D62" i="21"/>
  <c r="F62" i="21" s="1"/>
  <c r="E62" i="21"/>
  <c r="D59" i="21"/>
  <c r="E59" i="21"/>
  <c r="F56" i="21"/>
  <c r="F53" i="21"/>
  <c r="F50" i="21"/>
  <c r="C50" i="21" s="1"/>
  <c r="P50" i="21" s="1"/>
  <c r="F48" i="21"/>
  <c r="F46" i="21"/>
  <c r="F44" i="21"/>
  <c r="F55" i="21"/>
  <c r="C55" i="21" s="1"/>
  <c r="P55" i="21" s="1"/>
  <c r="F57" i="21"/>
  <c r="D38" i="21"/>
  <c r="D37" i="21" s="1"/>
  <c r="E38" i="21"/>
  <c r="E37" i="21" s="1"/>
  <c r="D33" i="21"/>
  <c r="D32" i="21" s="1"/>
  <c r="E33" i="21"/>
  <c r="E32" i="21" s="1"/>
  <c r="D24" i="21"/>
  <c r="E24" i="21"/>
  <c r="F23" i="21"/>
  <c r="F22" i="21"/>
  <c r="F21" i="21"/>
  <c r="D17" i="21"/>
  <c r="E17" i="21"/>
  <c r="F14" i="21"/>
  <c r="F15" i="21" s="1"/>
  <c r="F9" i="21"/>
  <c r="F10" i="21"/>
  <c r="C10" i="21" s="1"/>
  <c r="P10" i="21" s="1"/>
  <c r="F11" i="21"/>
  <c r="C11" i="21" s="1"/>
  <c r="P11" i="21" s="1"/>
  <c r="P121" i="21"/>
  <c r="P120" i="21"/>
  <c r="K118" i="21"/>
  <c r="K111" i="21"/>
  <c r="K106" i="21"/>
  <c r="K92" i="21"/>
  <c r="K84" i="21"/>
  <c r="K76" i="21"/>
  <c r="K74" i="21"/>
  <c r="K62" i="21"/>
  <c r="K59" i="21"/>
  <c r="K57" i="21"/>
  <c r="K38" i="21"/>
  <c r="K37" i="21"/>
  <c r="K33" i="21"/>
  <c r="K32" i="21" s="1"/>
  <c r="K24" i="21"/>
  <c r="K17" i="21"/>
  <c r="K15" i="21"/>
  <c r="K12" i="21"/>
  <c r="L118" i="21"/>
  <c r="L111" i="21"/>
  <c r="L106" i="21"/>
  <c r="L92" i="21"/>
  <c r="L84" i="21"/>
  <c r="L76" i="21"/>
  <c r="L74" i="21"/>
  <c r="L62" i="21"/>
  <c r="L59" i="21"/>
  <c r="L70" i="21" s="1"/>
  <c r="L57" i="21"/>
  <c r="L38" i="21"/>
  <c r="L37" i="21" s="1"/>
  <c r="L33" i="21"/>
  <c r="L24" i="21"/>
  <c r="L17" i="21"/>
  <c r="L15" i="21"/>
  <c r="L12" i="21"/>
  <c r="M118" i="21"/>
  <c r="M111" i="21"/>
  <c r="M106" i="21"/>
  <c r="M92" i="21"/>
  <c r="M84" i="21"/>
  <c r="M76" i="21"/>
  <c r="M74" i="21"/>
  <c r="M62" i="21"/>
  <c r="M70" i="21" s="1"/>
  <c r="M59" i="21"/>
  <c r="M57" i="21"/>
  <c r="M38" i="21"/>
  <c r="M37" i="21" s="1"/>
  <c r="M33" i="21"/>
  <c r="M24" i="21"/>
  <c r="M17" i="21"/>
  <c r="M15" i="21"/>
  <c r="M12" i="21"/>
  <c r="N118" i="21"/>
  <c r="N111" i="21"/>
  <c r="N106" i="21"/>
  <c r="N92" i="21"/>
  <c r="N84" i="21"/>
  <c r="N76" i="21"/>
  <c r="N74" i="21"/>
  <c r="N62" i="21"/>
  <c r="N59" i="21"/>
  <c r="N57" i="21"/>
  <c r="N38" i="21"/>
  <c r="N37" i="21" s="1"/>
  <c r="N33" i="21"/>
  <c r="N24" i="21"/>
  <c r="N17" i="21"/>
  <c r="N15" i="21"/>
  <c r="N12" i="21"/>
  <c r="O118" i="21"/>
  <c r="O111" i="21"/>
  <c r="O106" i="21"/>
  <c r="O92" i="21"/>
  <c r="O84" i="21"/>
  <c r="O76" i="21"/>
  <c r="O74" i="21"/>
  <c r="O62" i="21"/>
  <c r="O59" i="21"/>
  <c r="O57" i="21"/>
  <c r="O38" i="21"/>
  <c r="O37" i="21" s="1"/>
  <c r="O33" i="21"/>
  <c r="O24" i="21"/>
  <c r="O17" i="21"/>
  <c r="O15" i="21"/>
  <c r="O12" i="21"/>
  <c r="I113" i="21"/>
  <c r="I118" i="21" s="1"/>
  <c r="I114" i="21"/>
  <c r="I108" i="21"/>
  <c r="C108" i="21" s="1"/>
  <c r="P108" i="21" s="1"/>
  <c r="I105" i="21"/>
  <c r="I106" i="21" s="1"/>
  <c r="G92" i="21"/>
  <c r="H92" i="21"/>
  <c r="I92" i="21"/>
  <c r="G84" i="21"/>
  <c r="I84" i="21" s="1"/>
  <c r="H84" i="21"/>
  <c r="G76" i="21"/>
  <c r="I76" i="21" s="1"/>
  <c r="H76" i="21"/>
  <c r="I72" i="21"/>
  <c r="I73" i="21"/>
  <c r="I69" i="21"/>
  <c r="C69" i="21" s="1"/>
  <c r="P69" i="21" s="1"/>
  <c r="I68" i="21"/>
  <c r="G62" i="21"/>
  <c r="H62" i="21"/>
  <c r="I56" i="21"/>
  <c r="I53" i="21"/>
  <c r="I50" i="21"/>
  <c r="I48" i="21"/>
  <c r="C48" i="21" s="1"/>
  <c r="P48" i="21" s="1"/>
  <c r="I46" i="21"/>
  <c r="I44" i="21"/>
  <c r="I55" i="21"/>
  <c r="G38" i="21"/>
  <c r="G37" i="21" s="1"/>
  <c r="H38" i="21"/>
  <c r="H37" i="21" s="1"/>
  <c r="G33" i="21"/>
  <c r="G32" i="21"/>
  <c r="H33" i="21"/>
  <c r="H32" i="21" s="1"/>
  <c r="G24" i="21"/>
  <c r="H24" i="21"/>
  <c r="I24" i="21"/>
  <c r="I23" i="21"/>
  <c r="I22" i="21"/>
  <c r="I21" i="21"/>
  <c r="G17" i="21"/>
  <c r="H17" i="21"/>
  <c r="I14" i="21"/>
  <c r="I15" i="21"/>
  <c r="I9" i="21"/>
  <c r="I10" i="21"/>
  <c r="I11" i="21"/>
  <c r="C113" i="21"/>
  <c r="P113" i="21" s="1"/>
  <c r="P112" i="21"/>
  <c r="P107" i="21"/>
  <c r="P104" i="21"/>
  <c r="F96" i="21"/>
  <c r="I96" i="21"/>
  <c r="F95" i="21"/>
  <c r="I95" i="21"/>
  <c r="F94" i="21"/>
  <c r="C94" i="21" s="1"/>
  <c r="P94" i="21" s="1"/>
  <c r="I94" i="21"/>
  <c r="F93" i="21"/>
  <c r="I93" i="21"/>
  <c r="F91" i="21"/>
  <c r="I91" i="21"/>
  <c r="F90" i="21"/>
  <c r="I90" i="21"/>
  <c r="F89" i="21"/>
  <c r="I89" i="21"/>
  <c r="C89" i="21"/>
  <c r="P89" i="21"/>
  <c r="F88" i="21"/>
  <c r="I88" i="21"/>
  <c r="F87" i="21"/>
  <c r="I87" i="21"/>
  <c r="F86" i="21"/>
  <c r="I86" i="21"/>
  <c r="C86" i="21"/>
  <c r="P86" i="21"/>
  <c r="F85" i="21"/>
  <c r="I85" i="21"/>
  <c r="F83" i="21"/>
  <c r="I83" i="21"/>
  <c r="F82" i="21"/>
  <c r="C82" i="21" s="1"/>
  <c r="P82" i="21" s="1"/>
  <c r="I82" i="21"/>
  <c r="F81" i="21"/>
  <c r="C81" i="21" s="1"/>
  <c r="P81" i="21" s="1"/>
  <c r="I81" i="21"/>
  <c r="F80" i="21"/>
  <c r="I80" i="21"/>
  <c r="F79" i="21"/>
  <c r="C79" i="21" s="1"/>
  <c r="P79" i="21" s="1"/>
  <c r="I79" i="21"/>
  <c r="F78" i="21"/>
  <c r="C78" i="21" s="1"/>
  <c r="P78" i="21" s="1"/>
  <c r="I78" i="21"/>
  <c r="F77" i="21"/>
  <c r="C77" i="21" s="1"/>
  <c r="P77" i="21" s="1"/>
  <c r="I77" i="21"/>
  <c r="P75" i="21"/>
  <c r="P71" i="21"/>
  <c r="F67" i="21"/>
  <c r="I67" i="21"/>
  <c r="C67" i="21" s="1"/>
  <c r="P67" i="21" s="1"/>
  <c r="F66" i="21"/>
  <c r="I66" i="21"/>
  <c r="F65" i="21"/>
  <c r="C65" i="21" s="1"/>
  <c r="P65" i="21" s="1"/>
  <c r="I65" i="21"/>
  <c r="F64" i="21"/>
  <c r="I64" i="21"/>
  <c r="C64" i="21"/>
  <c r="P64" i="21" s="1"/>
  <c r="F63" i="21"/>
  <c r="I63" i="21"/>
  <c r="F61" i="21"/>
  <c r="C61" i="21" s="1"/>
  <c r="P61" i="21" s="1"/>
  <c r="I61" i="21"/>
  <c r="F60" i="21"/>
  <c r="I60" i="21"/>
  <c r="H59" i="21"/>
  <c r="G59" i="21"/>
  <c r="P58" i="21"/>
  <c r="F54" i="21"/>
  <c r="C54" i="21" s="1"/>
  <c r="P54" i="21" s="1"/>
  <c r="I54" i="21"/>
  <c r="C53" i="21"/>
  <c r="P53" i="21" s="1"/>
  <c r="F52" i="21"/>
  <c r="I52" i="21"/>
  <c r="C52" i="21" s="1"/>
  <c r="P52" i="21" s="1"/>
  <c r="F51" i="21"/>
  <c r="C51" i="21" s="1"/>
  <c r="P51" i="21" s="1"/>
  <c r="I51" i="21"/>
  <c r="F49" i="21"/>
  <c r="I49" i="21"/>
  <c r="F47" i="21"/>
  <c r="I47" i="21"/>
  <c r="C46" i="21"/>
  <c r="P46" i="21"/>
  <c r="I45" i="21"/>
  <c r="F45" i="21"/>
  <c r="C44" i="21"/>
  <c r="P44" i="21" s="1"/>
  <c r="P43" i="21"/>
  <c r="F41" i="21"/>
  <c r="I41" i="21"/>
  <c r="F40" i="21"/>
  <c r="I40" i="21"/>
  <c r="F39" i="21"/>
  <c r="I39" i="21"/>
  <c r="C39" i="21"/>
  <c r="P39" i="21" s="1"/>
  <c r="F36" i="21"/>
  <c r="I36" i="21"/>
  <c r="F35" i="21"/>
  <c r="I35" i="21"/>
  <c r="F34" i="21"/>
  <c r="C34" i="21" s="1"/>
  <c r="P34" i="21" s="1"/>
  <c r="I34" i="21"/>
  <c r="F31" i="21"/>
  <c r="C31" i="21" s="1"/>
  <c r="P31" i="21" s="1"/>
  <c r="I31" i="21"/>
  <c r="F30" i="21"/>
  <c r="I30" i="21"/>
  <c r="F29" i="21"/>
  <c r="C29" i="21" s="1"/>
  <c r="P29" i="21" s="1"/>
  <c r="I29" i="21"/>
  <c r="F28" i="21"/>
  <c r="I28" i="21"/>
  <c r="F27" i="21"/>
  <c r="I27" i="21"/>
  <c r="F26" i="21"/>
  <c r="I26" i="21"/>
  <c r="F25" i="21"/>
  <c r="I25" i="21"/>
  <c r="C22" i="21"/>
  <c r="P22" i="21" s="1"/>
  <c r="C21" i="21"/>
  <c r="P21" i="21" s="1"/>
  <c r="F20" i="21"/>
  <c r="C20" i="21" s="1"/>
  <c r="P20" i="21" s="1"/>
  <c r="I20" i="21"/>
  <c r="F19" i="21"/>
  <c r="C19" i="21" s="1"/>
  <c r="P19" i="21" s="1"/>
  <c r="I19" i="21"/>
  <c r="F18" i="21"/>
  <c r="C18" i="21" s="1"/>
  <c r="P18" i="21" s="1"/>
  <c r="I18" i="21"/>
  <c r="P16" i="21"/>
  <c r="C15" i="21"/>
  <c r="P15" i="21"/>
  <c r="C14" i="21"/>
  <c r="P14" i="21" s="1"/>
  <c r="P13" i="21"/>
  <c r="H137" i="20"/>
  <c r="G137" i="20"/>
  <c r="F90" i="39" s="1"/>
  <c r="F94" i="39" s="1"/>
  <c r="F137" i="20"/>
  <c r="E90" i="39" s="1"/>
  <c r="E94" i="39" s="1"/>
  <c r="E137" i="20"/>
  <c r="D90" i="39" s="1"/>
  <c r="D94" i="39" s="1"/>
  <c r="D137" i="20"/>
  <c r="C90" i="39" s="1"/>
  <c r="C135" i="20"/>
  <c r="H134" i="20"/>
  <c r="G134" i="20"/>
  <c r="F134" i="20"/>
  <c r="E134" i="20"/>
  <c r="D134" i="20"/>
  <c r="C134" i="20"/>
  <c r="C133" i="20"/>
  <c r="C132" i="20"/>
  <c r="C131" i="20"/>
  <c r="F113" i="20"/>
  <c r="F118" i="20" s="1"/>
  <c r="F114" i="20"/>
  <c r="F108" i="20"/>
  <c r="F111" i="20" s="1"/>
  <c r="F105" i="20"/>
  <c r="F106" i="20" s="1"/>
  <c r="D92" i="20"/>
  <c r="F92" i="20" s="1"/>
  <c r="E92" i="20"/>
  <c r="D84" i="20"/>
  <c r="F84" i="20" s="1"/>
  <c r="E84" i="20"/>
  <c r="D76" i="20"/>
  <c r="E76" i="20"/>
  <c r="F72" i="20"/>
  <c r="F74" i="20" s="1"/>
  <c r="F73" i="20"/>
  <c r="C73" i="20" s="1"/>
  <c r="P73" i="20" s="1"/>
  <c r="F69" i="20"/>
  <c r="F68" i="20"/>
  <c r="C68" i="20" s="1"/>
  <c r="P68" i="20" s="1"/>
  <c r="D62" i="20"/>
  <c r="E62" i="20"/>
  <c r="F62" i="20" s="1"/>
  <c r="D59" i="20"/>
  <c r="E59" i="20"/>
  <c r="F56" i="20"/>
  <c r="C56" i="20" s="1"/>
  <c r="P56" i="20" s="1"/>
  <c r="F53" i="20"/>
  <c r="F50" i="20"/>
  <c r="C50" i="20" s="1"/>
  <c r="P50" i="20" s="1"/>
  <c r="F48" i="20"/>
  <c r="F46" i="20"/>
  <c r="F44" i="20"/>
  <c r="F55" i="20"/>
  <c r="D38" i="20"/>
  <c r="E38" i="20"/>
  <c r="E37" i="20" s="1"/>
  <c r="D33" i="20"/>
  <c r="D32" i="20"/>
  <c r="E33" i="20"/>
  <c r="D24" i="20"/>
  <c r="E24" i="20"/>
  <c r="F24" i="20"/>
  <c r="C24" i="20" s="1"/>
  <c r="F23" i="20"/>
  <c r="F22" i="20"/>
  <c r="F21" i="20"/>
  <c r="D17" i="20"/>
  <c r="F17" i="20" s="1"/>
  <c r="E17" i="20"/>
  <c r="F14" i="20"/>
  <c r="F15" i="20" s="1"/>
  <c r="F9" i="20"/>
  <c r="F10" i="20"/>
  <c r="F11" i="20"/>
  <c r="P121" i="20"/>
  <c r="P120" i="20"/>
  <c r="K118" i="20"/>
  <c r="K111" i="20"/>
  <c r="K106" i="20"/>
  <c r="K92" i="20"/>
  <c r="K84" i="20"/>
  <c r="K76" i="20"/>
  <c r="K74" i="20"/>
  <c r="K62" i="20"/>
  <c r="K59" i="20"/>
  <c r="K70" i="20"/>
  <c r="K57" i="20"/>
  <c r="K38" i="20"/>
  <c r="K37" i="20" s="1"/>
  <c r="K33" i="20"/>
  <c r="K24" i="20"/>
  <c r="K17" i="20"/>
  <c r="K15" i="20"/>
  <c r="K12" i="20"/>
  <c r="L118" i="20"/>
  <c r="L111" i="20"/>
  <c r="L106" i="20"/>
  <c r="L92" i="20"/>
  <c r="L84" i="20"/>
  <c r="L76" i="20"/>
  <c r="L74" i="20"/>
  <c r="L62" i="20"/>
  <c r="L70" i="20" s="1"/>
  <c r="L59" i="20"/>
  <c r="L57" i="20"/>
  <c r="L38" i="20"/>
  <c r="L37" i="20"/>
  <c r="L33" i="20"/>
  <c r="L24" i="20"/>
  <c r="L17" i="20"/>
  <c r="L15" i="20"/>
  <c r="L12" i="20"/>
  <c r="M118" i="20"/>
  <c r="M111" i="20"/>
  <c r="M106" i="20"/>
  <c r="M92" i="20"/>
  <c r="M84" i="20"/>
  <c r="M76" i="20"/>
  <c r="M74" i="20"/>
  <c r="M62" i="20"/>
  <c r="M70" i="20" s="1"/>
  <c r="M59" i="20"/>
  <c r="M57" i="20"/>
  <c r="M38" i="20"/>
  <c r="M37" i="20" s="1"/>
  <c r="M32" i="20" s="1"/>
  <c r="M33" i="20"/>
  <c r="M24" i="20"/>
  <c r="M17" i="20"/>
  <c r="M42" i="20" s="1"/>
  <c r="M15" i="20"/>
  <c r="M12" i="20"/>
  <c r="N118" i="20"/>
  <c r="N111" i="20"/>
  <c r="N106" i="20"/>
  <c r="N92" i="20"/>
  <c r="N84" i="20"/>
  <c r="N76" i="20"/>
  <c r="N74" i="20"/>
  <c r="N62" i="20"/>
  <c r="N59" i="20"/>
  <c r="N70" i="20"/>
  <c r="N57" i="20"/>
  <c r="N38" i="20"/>
  <c r="N37" i="20"/>
  <c r="N33" i="20"/>
  <c r="N24" i="20"/>
  <c r="N17" i="20"/>
  <c r="N15" i="20"/>
  <c r="N12" i="20"/>
  <c r="O118" i="20"/>
  <c r="O111" i="20"/>
  <c r="O106" i="20"/>
  <c r="O92" i="20"/>
  <c r="O84" i="20"/>
  <c r="O76" i="20"/>
  <c r="O74" i="20"/>
  <c r="O62" i="20"/>
  <c r="O59" i="20"/>
  <c r="O57" i="20"/>
  <c r="O38" i="20"/>
  <c r="O37" i="20" s="1"/>
  <c r="O33" i="20"/>
  <c r="O24" i="20"/>
  <c r="O17" i="20"/>
  <c r="O15" i="20"/>
  <c r="O12" i="20"/>
  <c r="I113" i="20"/>
  <c r="I114" i="20"/>
  <c r="I108" i="20"/>
  <c r="I111" i="20" s="1"/>
  <c r="I105" i="20"/>
  <c r="G92" i="20"/>
  <c r="H92" i="20"/>
  <c r="G84" i="20"/>
  <c r="H84" i="20"/>
  <c r="G76" i="20"/>
  <c r="H76" i="20"/>
  <c r="I72" i="20"/>
  <c r="I73" i="20"/>
  <c r="I69" i="20"/>
  <c r="I68" i="20"/>
  <c r="G62" i="20"/>
  <c r="H62" i="20"/>
  <c r="I62" i="20" s="1"/>
  <c r="I70" i="20" s="1"/>
  <c r="I56" i="20"/>
  <c r="I53" i="20"/>
  <c r="I50" i="20"/>
  <c r="I48" i="20"/>
  <c r="I46" i="20"/>
  <c r="I44" i="20"/>
  <c r="I55" i="20"/>
  <c r="G38" i="20"/>
  <c r="G37" i="20" s="1"/>
  <c r="H38" i="20"/>
  <c r="G33" i="20"/>
  <c r="G32" i="20" s="1"/>
  <c r="H33" i="20"/>
  <c r="I33" i="20" s="1"/>
  <c r="G24" i="20"/>
  <c r="H24" i="20"/>
  <c r="I24" i="20" s="1"/>
  <c r="I23" i="20"/>
  <c r="I22" i="20"/>
  <c r="C22" i="20" s="1"/>
  <c r="P22" i="20" s="1"/>
  <c r="I21" i="20"/>
  <c r="G17" i="20"/>
  <c r="H17" i="20"/>
  <c r="I17" i="20" s="1"/>
  <c r="I14" i="20"/>
  <c r="I15" i="20" s="1"/>
  <c r="I9" i="20"/>
  <c r="I10" i="20"/>
  <c r="I12" i="20" s="1"/>
  <c r="I11" i="20"/>
  <c r="P107" i="20"/>
  <c r="F96" i="20"/>
  <c r="C96" i="20" s="1"/>
  <c r="P96" i="20" s="1"/>
  <c r="I96" i="20"/>
  <c r="F95" i="20"/>
  <c r="I95" i="20"/>
  <c r="F94" i="20"/>
  <c r="C94" i="20" s="1"/>
  <c r="P94" i="20" s="1"/>
  <c r="I94" i="20"/>
  <c r="F93" i="20"/>
  <c r="I93" i="20"/>
  <c r="C93" i="20"/>
  <c r="P93" i="20" s="1"/>
  <c r="F91" i="20"/>
  <c r="I91" i="20"/>
  <c r="C91" i="20" s="1"/>
  <c r="P91" i="20" s="1"/>
  <c r="F90" i="20"/>
  <c r="I90" i="20"/>
  <c r="F89" i="20"/>
  <c r="C89" i="20" s="1"/>
  <c r="P89" i="20" s="1"/>
  <c r="I89" i="20"/>
  <c r="F88" i="20"/>
  <c r="I88" i="20"/>
  <c r="C88" i="20"/>
  <c r="P88" i="20" s="1"/>
  <c r="F87" i="20"/>
  <c r="I87" i="20"/>
  <c r="F86" i="20"/>
  <c r="C86" i="20" s="1"/>
  <c r="P86" i="20" s="1"/>
  <c r="I86" i="20"/>
  <c r="F85" i="20"/>
  <c r="I85" i="20"/>
  <c r="C85" i="20"/>
  <c r="P85" i="20" s="1"/>
  <c r="F83" i="20"/>
  <c r="I83" i="20"/>
  <c r="C83" i="20"/>
  <c r="P83" i="20" s="1"/>
  <c r="F82" i="20"/>
  <c r="I82" i="20"/>
  <c r="F81" i="20"/>
  <c r="C81" i="20" s="1"/>
  <c r="P81" i="20" s="1"/>
  <c r="I81" i="20"/>
  <c r="F80" i="20"/>
  <c r="I80" i="20"/>
  <c r="C80" i="20"/>
  <c r="P80" i="20" s="1"/>
  <c r="F79" i="20"/>
  <c r="I79" i="20"/>
  <c r="F78" i="20"/>
  <c r="I78" i="20"/>
  <c r="F77" i="20"/>
  <c r="I77" i="20"/>
  <c r="C77" i="20"/>
  <c r="P77" i="20" s="1"/>
  <c r="P75" i="20"/>
  <c r="P71" i="20"/>
  <c r="F67" i="20"/>
  <c r="C67" i="20" s="1"/>
  <c r="P67" i="20" s="1"/>
  <c r="I67" i="20"/>
  <c r="F66" i="20"/>
  <c r="I66" i="20"/>
  <c r="C66" i="20"/>
  <c r="P66" i="20"/>
  <c r="F65" i="20"/>
  <c r="I65" i="20"/>
  <c r="F64" i="20"/>
  <c r="C64" i="20" s="1"/>
  <c r="P64" i="20" s="1"/>
  <c r="I64" i="20"/>
  <c r="F63" i="20"/>
  <c r="I63" i="20"/>
  <c r="C63" i="20"/>
  <c r="P63" i="20" s="1"/>
  <c r="F61" i="20"/>
  <c r="C61" i="20" s="1"/>
  <c r="P61" i="20" s="1"/>
  <c r="I61" i="20"/>
  <c r="F60" i="20"/>
  <c r="C60" i="20" s="1"/>
  <c r="P60" i="20" s="1"/>
  <c r="I60" i="20"/>
  <c r="H59" i="20"/>
  <c r="G59" i="20"/>
  <c r="P58" i="20"/>
  <c r="F54" i="20"/>
  <c r="I54" i="20"/>
  <c r="C53" i="20"/>
  <c r="P53" i="20"/>
  <c r="F52" i="20"/>
  <c r="I52" i="20"/>
  <c r="F51" i="20"/>
  <c r="I51" i="20"/>
  <c r="C51" i="20" s="1"/>
  <c r="P51" i="20" s="1"/>
  <c r="F49" i="20"/>
  <c r="I49" i="20"/>
  <c r="C49" i="20" s="1"/>
  <c r="P49" i="20" s="1"/>
  <c r="C48" i="20"/>
  <c r="P48" i="20" s="1"/>
  <c r="F47" i="20"/>
  <c r="I47" i="20"/>
  <c r="C47" i="20" s="1"/>
  <c r="P47" i="20"/>
  <c r="C46" i="20"/>
  <c r="P46" i="20" s="1"/>
  <c r="I45" i="20"/>
  <c r="F45" i="20"/>
  <c r="C44" i="20"/>
  <c r="P44" i="20" s="1"/>
  <c r="P43" i="20"/>
  <c r="F41" i="20"/>
  <c r="I41" i="20"/>
  <c r="C41" i="20"/>
  <c r="P41" i="20" s="1"/>
  <c r="F40" i="20"/>
  <c r="I40" i="20"/>
  <c r="F39" i="20"/>
  <c r="I39" i="20"/>
  <c r="F36" i="20"/>
  <c r="I36" i="20"/>
  <c r="C36" i="20" s="1"/>
  <c r="P36" i="20" s="1"/>
  <c r="F35" i="20"/>
  <c r="I35" i="20"/>
  <c r="C35" i="20" s="1"/>
  <c r="P35" i="20" s="1"/>
  <c r="F34" i="20"/>
  <c r="C34" i="20" s="1"/>
  <c r="P34" i="20" s="1"/>
  <c r="I34" i="20"/>
  <c r="F31" i="20"/>
  <c r="I31" i="20"/>
  <c r="F30" i="20"/>
  <c r="I30" i="20"/>
  <c r="C30" i="20" s="1"/>
  <c r="P30" i="20" s="1"/>
  <c r="F29" i="20"/>
  <c r="C29" i="20" s="1"/>
  <c r="P29" i="20" s="1"/>
  <c r="I29" i="20"/>
  <c r="F28" i="20"/>
  <c r="I28" i="20"/>
  <c r="C28" i="20" s="1"/>
  <c r="P28" i="20" s="1"/>
  <c r="F27" i="20"/>
  <c r="I27" i="20"/>
  <c r="F26" i="20"/>
  <c r="I26" i="20"/>
  <c r="F25" i="20"/>
  <c r="I25" i="20"/>
  <c r="C25" i="20"/>
  <c r="P25" i="20" s="1"/>
  <c r="F20" i="20"/>
  <c r="I20" i="20"/>
  <c r="C20" i="20" s="1"/>
  <c r="P20" i="20" s="1"/>
  <c r="F19" i="20"/>
  <c r="I19" i="20"/>
  <c r="F18" i="20"/>
  <c r="C18" i="20" s="1"/>
  <c r="P18" i="20" s="1"/>
  <c r="I18" i="20"/>
  <c r="P16" i="20"/>
  <c r="C14" i="20"/>
  <c r="P14" i="20" s="1"/>
  <c r="P13" i="20"/>
  <c r="C10" i="20"/>
  <c r="P10" i="20" s="1"/>
  <c r="H137" i="19"/>
  <c r="G90" i="40" s="1"/>
  <c r="G94" i="40" s="1"/>
  <c r="G137" i="19"/>
  <c r="F90" i="40" s="1"/>
  <c r="F94" i="40" s="1"/>
  <c r="F137" i="19"/>
  <c r="E90" i="40" s="1"/>
  <c r="E94" i="40" s="1"/>
  <c r="E137" i="19"/>
  <c r="D90" i="40" s="1"/>
  <c r="D94" i="40" s="1"/>
  <c r="D137" i="19"/>
  <c r="C135" i="19"/>
  <c r="H134" i="19"/>
  <c r="G134" i="19"/>
  <c r="F134" i="19"/>
  <c r="E134" i="19"/>
  <c r="D134" i="19"/>
  <c r="C133" i="19"/>
  <c r="C132" i="19"/>
  <c r="C131" i="19"/>
  <c r="F113" i="19"/>
  <c r="F114" i="19"/>
  <c r="F105" i="19"/>
  <c r="F106" i="19" s="1"/>
  <c r="D92" i="19"/>
  <c r="F92" i="19" s="1"/>
  <c r="E92" i="19"/>
  <c r="D84" i="19"/>
  <c r="E84" i="19"/>
  <c r="F84" i="19"/>
  <c r="D76" i="19"/>
  <c r="F76" i="19" s="1"/>
  <c r="E76" i="19"/>
  <c r="F72" i="19"/>
  <c r="F74" i="19" s="1"/>
  <c r="F73" i="19"/>
  <c r="F69" i="19"/>
  <c r="F68" i="19"/>
  <c r="C68" i="19" s="1"/>
  <c r="P68" i="19" s="1"/>
  <c r="D62" i="19"/>
  <c r="E62" i="19"/>
  <c r="D59" i="19"/>
  <c r="E59" i="19"/>
  <c r="F56" i="19"/>
  <c r="F53" i="19"/>
  <c r="F50" i="19"/>
  <c r="F48" i="19"/>
  <c r="C48" i="19" s="1"/>
  <c r="P48" i="19" s="1"/>
  <c r="F46" i="19"/>
  <c r="F44" i="19"/>
  <c r="F55" i="19"/>
  <c r="D38" i="19"/>
  <c r="D37" i="19" s="1"/>
  <c r="E38" i="19"/>
  <c r="E37" i="19" s="1"/>
  <c r="D33" i="19"/>
  <c r="D32" i="19"/>
  <c r="E33" i="19"/>
  <c r="D24" i="19"/>
  <c r="F24" i="19" s="1"/>
  <c r="E24" i="19"/>
  <c r="F23" i="19"/>
  <c r="F22" i="19"/>
  <c r="F21" i="19"/>
  <c r="D17" i="19"/>
  <c r="E17" i="19"/>
  <c r="F17" i="19"/>
  <c r="F14" i="19"/>
  <c r="F15" i="19" s="1"/>
  <c r="F9" i="19"/>
  <c r="F10" i="19"/>
  <c r="F11" i="19"/>
  <c r="F12" i="19" s="1"/>
  <c r="P121" i="19"/>
  <c r="P120" i="19"/>
  <c r="K118" i="19"/>
  <c r="K106" i="19"/>
  <c r="K92" i="19"/>
  <c r="K84" i="19"/>
  <c r="K76" i="19"/>
  <c r="K74" i="19"/>
  <c r="K62" i="19"/>
  <c r="K59" i="19"/>
  <c r="K70" i="19"/>
  <c r="K57" i="19"/>
  <c r="K38" i="19"/>
  <c r="K37" i="19" s="1"/>
  <c r="K33" i="19"/>
  <c r="K24" i="19"/>
  <c r="K17" i="19"/>
  <c r="K15" i="19"/>
  <c r="K12" i="19"/>
  <c r="L118" i="19"/>
  <c r="L106" i="19"/>
  <c r="L92" i="19"/>
  <c r="L84" i="19"/>
  <c r="L76" i="19"/>
  <c r="L74" i="19"/>
  <c r="L62" i="19"/>
  <c r="L59" i="19"/>
  <c r="L70" i="19" s="1"/>
  <c r="L57" i="19"/>
  <c r="L38" i="19"/>
  <c r="L37" i="19" s="1"/>
  <c r="L32" i="19" s="1"/>
  <c r="L33" i="19"/>
  <c r="L24" i="19"/>
  <c r="L17" i="19"/>
  <c r="L15" i="19"/>
  <c r="C15" i="19" s="1"/>
  <c r="P15" i="19" s="1"/>
  <c r="L12" i="19"/>
  <c r="M118" i="19"/>
  <c r="M106" i="19"/>
  <c r="M92" i="19"/>
  <c r="M84" i="19"/>
  <c r="M76" i="19"/>
  <c r="M74" i="19"/>
  <c r="M62" i="19"/>
  <c r="M59" i="19"/>
  <c r="M57" i="19"/>
  <c r="M38" i="19"/>
  <c r="M37" i="19" s="1"/>
  <c r="M33" i="19"/>
  <c r="M32" i="19"/>
  <c r="M24" i="19"/>
  <c r="M17" i="19"/>
  <c r="M15" i="19"/>
  <c r="M12" i="19"/>
  <c r="N118" i="19"/>
  <c r="N106" i="19"/>
  <c r="N92" i="19"/>
  <c r="N84" i="19"/>
  <c r="N76" i="19"/>
  <c r="N74" i="19"/>
  <c r="N62" i="19"/>
  <c r="N59" i="19"/>
  <c r="N57" i="19"/>
  <c r="N38" i="19"/>
  <c r="N37" i="19" s="1"/>
  <c r="N33" i="19"/>
  <c r="N24" i="19"/>
  <c r="N17" i="19"/>
  <c r="N15" i="19"/>
  <c r="N12" i="19"/>
  <c r="O118" i="19"/>
  <c r="O106" i="19"/>
  <c r="O92" i="19"/>
  <c r="O84" i="19"/>
  <c r="O76" i="19"/>
  <c r="O74" i="19"/>
  <c r="O62" i="19"/>
  <c r="O59" i="19"/>
  <c r="O57" i="19"/>
  <c r="O38" i="19"/>
  <c r="O37" i="19" s="1"/>
  <c r="O33" i="19"/>
  <c r="O24" i="19"/>
  <c r="O17" i="19"/>
  <c r="O15" i="19"/>
  <c r="O12" i="19"/>
  <c r="I113" i="19"/>
  <c r="I114" i="19"/>
  <c r="C114" i="19" s="1"/>
  <c r="P114" i="19" s="1"/>
  <c r="I105" i="19"/>
  <c r="C105" i="19" s="1"/>
  <c r="P105" i="19" s="1"/>
  <c r="G92" i="19"/>
  <c r="H92" i="19"/>
  <c r="G84" i="19"/>
  <c r="H84" i="19"/>
  <c r="I84" i="19" s="1"/>
  <c r="G76" i="19"/>
  <c r="H76" i="19"/>
  <c r="I72" i="19"/>
  <c r="I73" i="19"/>
  <c r="I69" i="19"/>
  <c r="I68" i="19"/>
  <c r="G62" i="19"/>
  <c r="H62" i="19"/>
  <c r="I62" i="19"/>
  <c r="I70" i="19"/>
  <c r="I56" i="19"/>
  <c r="I53" i="19"/>
  <c r="I50" i="19"/>
  <c r="I48" i="19"/>
  <c r="I46" i="19"/>
  <c r="I44" i="19"/>
  <c r="C44" i="19" s="1"/>
  <c r="P44" i="19" s="1"/>
  <c r="I55" i="19"/>
  <c r="C55" i="19" s="1"/>
  <c r="G38" i="19"/>
  <c r="H38" i="19"/>
  <c r="H37" i="19" s="1"/>
  <c r="G33" i="19"/>
  <c r="G32" i="19" s="1"/>
  <c r="H33" i="19"/>
  <c r="H32" i="19"/>
  <c r="G24" i="19"/>
  <c r="H24" i="19"/>
  <c r="I23" i="19"/>
  <c r="I22" i="19"/>
  <c r="I21" i="19"/>
  <c r="G17" i="19"/>
  <c r="H17" i="19"/>
  <c r="I14" i="19"/>
  <c r="I15" i="19" s="1"/>
  <c r="I9" i="19"/>
  <c r="I10" i="19"/>
  <c r="C10" i="19" s="1"/>
  <c r="P10" i="19" s="1"/>
  <c r="I11" i="19"/>
  <c r="C108" i="19"/>
  <c r="P108" i="19"/>
  <c r="P104" i="19"/>
  <c r="F96" i="19"/>
  <c r="I96" i="19"/>
  <c r="F95" i="19"/>
  <c r="I95" i="19"/>
  <c r="C95" i="19" s="1"/>
  <c r="P95" i="19" s="1"/>
  <c r="F94" i="19"/>
  <c r="I94" i="19"/>
  <c r="F93" i="19"/>
  <c r="I93" i="19"/>
  <c r="F91" i="19"/>
  <c r="I91" i="19"/>
  <c r="F90" i="19"/>
  <c r="I90" i="19"/>
  <c r="C90" i="19" s="1"/>
  <c r="P90" i="19" s="1"/>
  <c r="F89" i="19"/>
  <c r="C89" i="19" s="1"/>
  <c r="P89" i="19" s="1"/>
  <c r="I89" i="19"/>
  <c r="F88" i="19"/>
  <c r="I88" i="19"/>
  <c r="F87" i="19"/>
  <c r="I87" i="19"/>
  <c r="C87" i="19"/>
  <c r="P87" i="19" s="1"/>
  <c r="F86" i="19"/>
  <c r="C86" i="19" s="1"/>
  <c r="P86" i="19" s="1"/>
  <c r="I86" i="19"/>
  <c r="F85" i="19"/>
  <c r="I85" i="19"/>
  <c r="F83" i="19"/>
  <c r="C83" i="19" s="1"/>
  <c r="P83" i="19" s="1"/>
  <c r="I83" i="19"/>
  <c r="F82" i="19"/>
  <c r="I82" i="19"/>
  <c r="C82" i="19" s="1"/>
  <c r="P82" i="19" s="1"/>
  <c r="F81" i="19"/>
  <c r="I81" i="19"/>
  <c r="F80" i="19"/>
  <c r="I80" i="19"/>
  <c r="F79" i="19"/>
  <c r="I79" i="19"/>
  <c r="C79" i="19" s="1"/>
  <c r="P79" i="19" s="1"/>
  <c r="F78" i="19"/>
  <c r="C78" i="19" s="1"/>
  <c r="P78" i="19" s="1"/>
  <c r="I78" i="19"/>
  <c r="F77" i="19"/>
  <c r="I77" i="19"/>
  <c r="P75" i="19"/>
  <c r="P71" i="19"/>
  <c r="F67" i="19"/>
  <c r="I67" i="19"/>
  <c r="F66" i="19"/>
  <c r="I66" i="19"/>
  <c r="F65" i="19"/>
  <c r="I65" i="19"/>
  <c r="C65" i="19" s="1"/>
  <c r="P65" i="19" s="1"/>
  <c r="F64" i="19"/>
  <c r="C64" i="19" s="1"/>
  <c r="P64" i="19" s="1"/>
  <c r="I64" i="19"/>
  <c r="F63" i="19"/>
  <c r="I63" i="19"/>
  <c r="F61" i="19"/>
  <c r="I61" i="19"/>
  <c r="F60" i="19"/>
  <c r="I60" i="19"/>
  <c r="H59" i="19"/>
  <c r="G59" i="19"/>
  <c r="P58" i="19"/>
  <c r="C56" i="19"/>
  <c r="P56" i="19" s="1"/>
  <c r="P55" i="19"/>
  <c r="F54" i="19"/>
  <c r="C54" i="19" s="1"/>
  <c r="P54" i="19" s="1"/>
  <c r="I54" i="19"/>
  <c r="C53" i="19"/>
  <c r="P53" i="19" s="1"/>
  <c r="F52" i="19"/>
  <c r="C52" i="19" s="1"/>
  <c r="P52" i="19" s="1"/>
  <c r="I52" i="19"/>
  <c r="F51" i="19"/>
  <c r="I51" i="19"/>
  <c r="C51" i="19"/>
  <c r="P51" i="19" s="1"/>
  <c r="F49" i="19"/>
  <c r="C49" i="19" s="1"/>
  <c r="P49" i="19" s="1"/>
  <c r="I49" i="19"/>
  <c r="F47" i="19"/>
  <c r="I47" i="19"/>
  <c r="C47" i="19"/>
  <c r="P47" i="19" s="1"/>
  <c r="I45" i="19"/>
  <c r="C45" i="19" s="1"/>
  <c r="F45" i="19"/>
  <c r="P43" i="19"/>
  <c r="F41" i="19"/>
  <c r="I41" i="19"/>
  <c r="F40" i="19"/>
  <c r="I40" i="19"/>
  <c r="F39" i="19"/>
  <c r="I39" i="19"/>
  <c r="F36" i="19"/>
  <c r="C36" i="19" s="1"/>
  <c r="P36" i="19" s="1"/>
  <c r="I36" i="19"/>
  <c r="F35" i="19"/>
  <c r="I35" i="19"/>
  <c r="C35" i="19"/>
  <c r="P35" i="19" s="1"/>
  <c r="F34" i="19"/>
  <c r="I34" i="19"/>
  <c r="I33" i="19"/>
  <c r="F31" i="19"/>
  <c r="I31" i="19"/>
  <c r="F30" i="19"/>
  <c r="I30" i="19"/>
  <c r="F29" i="19"/>
  <c r="I29" i="19"/>
  <c r="C29" i="19"/>
  <c r="P29" i="19" s="1"/>
  <c r="F28" i="19"/>
  <c r="C28" i="19" s="1"/>
  <c r="P28" i="19" s="1"/>
  <c r="I28" i="19"/>
  <c r="F27" i="19"/>
  <c r="I27" i="19"/>
  <c r="F26" i="19"/>
  <c r="C26" i="19" s="1"/>
  <c r="P26" i="19" s="1"/>
  <c r="I26" i="19"/>
  <c r="F25" i="19"/>
  <c r="I25" i="19"/>
  <c r="C21" i="19"/>
  <c r="P21" i="19" s="1"/>
  <c r="F20" i="19"/>
  <c r="C20" i="19" s="1"/>
  <c r="P20" i="19" s="1"/>
  <c r="I20" i="19"/>
  <c r="F19" i="19"/>
  <c r="I19" i="19"/>
  <c r="F18" i="19"/>
  <c r="I18" i="19"/>
  <c r="C18" i="19"/>
  <c r="P18" i="19" s="1"/>
  <c r="P16" i="19"/>
  <c r="C14" i="19"/>
  <c r="P14" i="19"/>
  <c r="P13" i="19"/>
  <c r="C9" i="19"/>
  <c r="P9" i="19" s="1"/>
  <c r="H137" i="18"/>
  <c r="G90" i="41" s="1"/>
  <c r="G94" i="41" s="1"/>
  <c r="G137" i="18"/>
  <c r="F90" i="41" s="1"/>
  <c r="F94" i="41" s="1"/>
  <c r="F137" i="18"/>
  <c r="E90" i="41" s="1"/>
  <c r="E94" i="41" s="1"/>
  <c r="E137" i="18"/>
  <c r="D90" i="41" s="1"/>
  <c r="D94" i="41" s="1"/>
  <c r="D137" i="18"/>
  <c r="C90" i="41" s="1"/>
  <c r="C137" i="18"/>
  <c r="C135" i="18"/>
  <c r="H134" i="18"/>
  <c r="G134" i="18"/>
  <c r="F134" i="18"/>
  <c r="E134" i="18"/>
  <c r="D134" i="18"/>
  <c r="C133" i="18"/>
  <c r="C132" i="18"/>
  <c r="C131" i="18"/>
  <c r="F113" i="18"/>
  <c r="F114" i="18"/>
  <c r="F118" i="18"/>
  <c r="F108" i="18"/>
  <c r="F111" i="18" s="1"/>
  <c r="C111" i="18" s="1"/>
  <c r="P111" i="18" s="1"/>
  <c r="F105" i="18"/>
  <c r="F106" i="18" s="1"/>
  <c r="D92" i="18"/>
  <c r="F92" i="18" s="1"/>
  <c r="E92" i="18"/>
  <c r="D84" i="18"/>
  <c r="E84" i="18"/>
  <c r="F84" i="18"/>
  <c r="D76" i="18"/>
  <c r="E76" i="18"/>
  <c r="F76" i="18"/>
  <c r="F72" i="18"/>
  <c r="F73" i="18"/>
  <c r="F69" i="18"/>
  <c r="C69" i="18" s="1"/>
  <c r="F68" i="18"/>
  <c r="D62" i="18"/>
  <c r="E62" i="18"/>
  <c r="D59" i="18"/>
  <c r="E59" i="18"/>
  <c r="F56" i="18"/>
  <c r="F53" i="18"/>
  <c r="F50" i="18"/>
  <c r="C50" i="18" s="1"/>
  <c r="P50" i="18" s="1"/>
  <c r="F48" i="18"/>
  <c r="C48" i="18" s="1"/>
  <c r="P48" i="18" s="1"/>
  <c r="F46" i="18"/>
  <c r="F44" i="18"/>
  <c r="F55" i="18"/>
  <c r="D38" i="18"/>
  <c r="E38" i="18"/>
  <c r="E37" i="18"/>
  <c r="D33" i="18"/>
  <c r="D32" i="18" s="1"/>
  <c r="E33" i="18"/>
  <c r="D24" i="18"/>
  <c r="E24" i="18"/>
  <c r="F23" i="18"/>
  <c r="F22" i="18"/>
  <c r="F21" i="18"/>
  <c r="D17" i="18"/>
  <c r="E17" i="18"/>
  <c r="F17" i="18"/>
  <c r="F14" i="18"/>
  <c r="F15" i="18" s="1"/>
  <c r="F9" i="18"/>
  <c r="F12" i="18" s="1"/>
  <c r="F10" i="18"/>
  <c r="C10" i="18" s="1"/>
  <c r="P10" i="18" s="1"/>
  <c r="F11" i="18"/>
  <c r="P121" i="18"/>
  <c r="P120" i="18"/>
  <c r="K118" i="18"/>
  <c r="K111" i="18"/>
  <c r="K106" i="18"/>
  <c r="K92" i="18"/>
  <c r="K84" i="18"/>
  <c r="K76" i="18"/>
  <c r="K74" i="18"/>
  <c r="K62" i="18"/>
  <c r="K59" i="18"/>
  <c r="K57" i="18"/>
  <c r="K38" i="18"/>
  <c r="K37" i="18" s="1"/>
  <c r="K33" i="18"/>
  <c r="K24" i="18"/>
  <c r="K17" i="18"/>
  <c r="K15" i="18"/>
  <c r="C15" i="18" s="1"/>
  <c r="P15" i="18" s="1"/>
  <c r="K12" i="18"/>
  <c r="L118" i="18"/>
  <c r="L111" i="18"/>
  <c r="L106" i="18"/>
  <c r="L92" i="18"/>
  <c r="L84" i="18"/>
  <c r="L76" i="18"/>
  <c r="L74" i="18"/>
  <c r="L62" i="18"/>
  <c r="L70" i="18" s="1"/>
  <c r="L59" i="18"/>
  <c r="L57" i="18"/>
  <c r="L38" i="18"/>
  <c r="L37" i="18"/>
  <c r="L33" i="18"/>
  <c r="L24" i="18"/>
  <c r="L17" i="18"/>
  <c r="L15" i="18"/>
  <c r="L12" i="18"/>
  <c r="M118" i="18"/>
  <c r="M111" i="18"/>
  <c r="M106" i="18"/>
  <c r="M92" i="18"/>
  <c r="M84" i="18"/>
  <c r="M76" i="18"/>
  <c r="M74" i="18"/>
  <c r="M62" i="18"/>
  <c r="M70" i="18" s="1"/>
  <c r="M59" i="18"/>
  <c r="M57" i="18"/>
  <c r="M38" i="18"/>
  <c r="M37" i="18" s="1"/>
  <c r="M33" i="18"/>
  <c r="M24" i="18"/>
  <c r="M17" i="18"/>
  <c r="M15" i="18"/>
  <c r="M12" i="18"/>
  <c r="N118" i="18"/>
  <c r="N111" i="18"/>
  <c r="N106" i="18"/>
  <c r="N92" i="18"/>
  <c r="N84" i="18"/>
  <c r="N76" i="18"/>
  <c r="N74" i="18"/>
  <c r="N62" i="18"/>
  <c r="N59" i="18"/>
  <c r="N70" i="18"/>
  <c r="N57" i="18"/>
  <c r="N38" i="18"/>
  <c r="N37" i="18" s="1"/>
  <c r="N33" i="18"/>
  <c r="N24" i="18"/>
  <c r="N17" i="18"/>
  <c r="N15" i="18"/>
  <c r="N12" i="18"/>
  <c r="O118" i="18"/>
  <c r="O111" i="18"/>
  <c r="O106" i="18"/>
  <c r="O92" i="18"/>
  <c r="O84" i="18"/>
  <c r="O76" i="18"/>
  <c r="O74" i="18"/>
  <c r="O62" i="18"/>
  <c r="O59" i="18"/>
  <c r="O57" i="18"/>
  <c r="O38" i="18"/>
  <c r="O37" i="18"/>
  <c r="O33" i="18"/>
  <c r="O32" i="18" s="1"/>
  <c r="O24" i="18"/>
  <c r="O17" i="18"/>
  <c r="O15" i="18"/>
  <c r="O12" i="18"/>
  <c r="I113" i="18"/>
  <c r="I114" i="18"/>
  <c r="I108" i="18"/>
  <c r="I111" i="18"/>
  <c r="I105" i="18"/>
  <c r="C105" i="18" s="1"/>
  <c r="P105" i="18" s="1"/>
  <c r="G92" i="18"/>
  <c r="I92" i="18" s="1"/>
  <c r="H92" i="18"/>
  <c r="G84" i="18"/>
  <c r="H84" i="18"/>
  <c r="G76" i="18"/>
  <c r="H76" i="18"/>
  <c r="I72" i="18"/>
  <c r="I74" i="18" s="1"/>
  <c r="I73" i="18"/>
  <c r="C73" i="18" s="1"/>
  <c r="P73" i="18" s="1"/>
  <c r="I69" i="18"/>
  <c r="I68" i="18"/>
  <c r="G62" i="18"/>
  <c r="I62" i="18" s="1"/>
  <c r="H62" i="18"/>
  <c r="I56" i="18"/>
  <c r="I53" i="18"/>
  <c r="I50" i="18"/>
  <c r="I48" i="18"/>
  <c r="I46" i="18"/>
  <c r="C46" i="18" s="1"/>
  <c r="P46" i="18" s="1"/>
  <c r="I44" i="18"/>
  <c r="C44" i="18" s="1"/>
  <c r="P44" i="18" s="1"/>
  <c r="I55" i="18"/>
  <c r="G38" i="18"/>
  <c r="G37" i="18"/>
  <c r="H38" i="18"/>
  <c r="H37" i="18" s="1"/>
  <c r="I37" i="18" s="1"/>
  <c r="G33" i="18"/>
  <c r="H33" i="18"/>
  <c r="H32" i="18" s="1"/>
  <c r="G24" i="18"/>
  <c r="H24" i="18"/>
  <c r="I23" i="18"/>
  <c r="I22" i="18"/>
  <c r="I21" i="18"/>
  <c r="G17" i="18"/>
  <c r="I17" i="18" s="1"/>
  <c r="H17" i="18"/>
  <c r="I14" i="18"/>
  <c r="I15" i="18" s="1"/>
  <c r="I9" i="18"/>
  <c r="I10" i="18"/>
  <c r="I11" i="18"/>
  <c r="C114" i="18"/>
  <c r="P114" i="18" s="1"/>
  <c r="C113" i="18"/>
  <c r="P113" i="18"/>
  <c r="P104" i="18"/>
  <c r="F96" i="18"/>
  <c r="C96" i="18" s="1"/>
  <c r="I96" i="18"/>
  <c r="P96" i="18"/>
  <c r="F95" i="18"/>
  <c r="I95" i="18"/>
  <c r="F94" i="18"/>
  <c r="I94" i="18"/>
  <c r="F93" i="18"/>
  <c r="C93" i="18" s="1"/>
  <c r="I93" i="18"/>
  <c r="P93" i="18"/>
  <c r="F91" i="18"/>
  <c r="C91" i="18" s="1"/>
  <c r="P91" i="18" s="1"/>
  <c r="I91" i="18"/>
  <c r="F90" i="18"/>
  <c r="I90" i="18"/>
  <c r="F89" i="18"/>
  <c r="I89" i="18"/>
  <c r="F88" i="18"/>
  <c r="C88" i="18" s="1"/>
  <c r="P88" i="18" s="1"/>
  <c r="I88" i="18"/>
  <c r="F87" i="18"/>
  <c r="I87" i="18"/>
  <c r="F86" i="18"/>
  <c r="I86" i="18"/>
  <c r="F85" i="18"/>
  <c r="C85" i="18" s="1"/>
  <c r="P85" i="18" s="1"/>
  <c r="I85" i="18"/>
  <c r="F83" i="18"/>
  <c r="C83" i="18" s="1"/>
  <c r="I83" i="18"/>
  <c r="P83" i="18"/>
  <c r="F82" i="18"/>
  <c r="I82" i="18"/>
  <c r="F81" i="18"/>
  <c r="I81" i="18"/>
  <c r="F80" i="18"/>
  <c r="C80" i="18" s="1"/>
  <c r="I80" i="18"/>
  <c r="P80" i="18"/>
  <c r="F79" i="18"/>
  <c r="I79" i="18"/>
  <c r="F78" i="18"/>
  <c r="I78" i="18"/>
  <c r="F77" i="18"/>
  <c r="C77" i="18" s="1"/>
  <c r="I77" i="18"/>
  <c r="P77" i="18"/>
  <c r="P75" i="18"/>
  <c r="P71" i="18"/>
  <c r="P69" i="18"/>
  <c r="C68" i="18"/>
  <c r="P68" i="18" s="1"/>
  <c r="F67" i="18"/>
  <c r="I67" i="18"/>
  <c r="F66" i="18"/>
  <c r="C66" i="18" s="1"/>
  <c r="P66" i="18" s="1"/>
  <c r="I66" i="18"/>
  <c r="F65" i="18"/>
  <c r="I65" i="18"/>
  <c r="C65" i="18" s="1"/>
  <c r="P65" i="18" s="1"/>
  <c r="F64" i="18"/>
  <c r="I64" i="18"/>
  <c r="F63" i="18"/>
  <c r="I63" i="18"/>
  <c r="F61" i="18"/>
  <c r="C61" i="18" s="1"/>
  <c r="P61" i="18" s="1"/>
  <c r="I61" i="18"/>
  <c r="F60" i="18"/>
  <c r="I60" i="18"/>
  <c r="C60" i="18" s="1"/>
  <c r="P60" i="18" s="1"/>
  <c r="H59" i="18"/>
  <c r="G59" i="18"/>
  <c r="P58" i="18"/>
  <c r="C56" i="18"/>
  <c r="P56" i="18" s="1"/>
  <c r="F54" i="18"/>
  <c r="I54" i="18"/>
  <c r="C54" i="18"/>
  <c r="P54" i="18" s="1"/>
  <c r="C53" i="18"/>
  <c r="P53" i="18" s="1"/>
  <c r="F52" i="18"/>
  <c r="I52" i="18"/>
  <c r="C52" i="18"/>
  <c r="P52" i="18" s="1"/>
  <c r="F51" i="18"/>
  <c r="C51" i="18" s="1"/>
  <c r="P51" i="18" s="1"/>
  <c r="I51" i="18"/>
  <c r="F49" i="18"/>
  <c r="I49" i="18"/>
  <c r="F47" i="18"/>
  <c r="I47" i="18"/>
  <c r="I45" i="18"/>
  <c r="F45" i="18"/>
  <c r="P43" i="18"/>
  <c r="F41" i="18"/>
  <c r="I41" i="18"/>
  <c r="C41" i="18"/>
  <c r="P41" i="18" s="1"/>
  <c r="F40" i="18"/>
  <c r="C40" i="18" s="1"/>
  <c r="P40" i="18" s="1"/>
  <c r="I40" i="18"/>
  <c r="F39" i="18"/>
  <c r="I39" i="18"/>
  <c r="I38" i="18"/>
  <c r="F36" i="18"/>
  <c r="I36" i="18"/>
  <c r="C36" i="18"/>
  <c r="P36" i="18" s="1"/>
  <c r="F35" i="18"/>
  <c r="C35" i="18" s="1"/>
  <c r="P35" i="18" s="1"/>
  <c r="I35" i="18"/>
  <c r="F34" i="18"/>
  <c r="I34" i="18"/>
  <c r="C34" i="18"/>
  <c r="P34" i="18" s="1"/>
  <c r="F31" i="18"/>
  <c r="I31" i="18"/>
  <c r="C31" i="18"/>
  <c r="P31" i="18" s="1"/>
  <c r="F30" i="18"/>
  <c r="I30" i="18"/>
  <c r="F29" i="18"/>
  <c r="I29" i="18"/>
  <c r="F28" i="18"/>
  <c r="I28" i="18"/>
  <c r="C28" i="18"/>
  <c r="P28" i="18" s="1"/>
  <c r="F27" i="18"/>
  <c r="C27" i="18" s="1"/>
  <c r="P27" i="18" s="1"/>
  <c r="I27" i="18"/>
  <c r="F26" i="18"/>
  <c r="I26" i="18"/>
  <c r="F25" i="18"/>
  <c r="C25" i="18" s="1"/>
  <c r="P25" i="18" s="1"/>
  <c r="I25" i="18"/>
  <c r="C22" i="18"/>
  <c r="P22" i="18" s="1"/>
  <c r="F20" i="18"/>
  <c r="I20" i="18"/>
  <c r="C20" i="18"/>
  <c r="P20" i="18" s="1"/>
  <c r="F19" i="18"/>
  <c r="C19" i="18" s="1"/>
  <c r="P19" i="18" s="1"/>
  <c r="I19" i="18"/>
  <c r="F18" i="18"/>
  <c r="I18" i="18"/>
  <c r="P16" i="18"/>
  <c r="C14" i="18"/>
  <c r="P14" i="18" s="1"/>
  <c r="P13" i="18"/>
  <c r="C11" i="18"/>
  <c r="P11" i="18" s="1"/>
  <c r="C9" i="18"/>
  <c r="P9" i="18" s="1"/>
  <c r="H137" i="17"/>
  <c r="G90" i="38" s="1"/>
  <c r="G94" i="38" s="1"/>
  <c r="G137" i="17"/>
  <c r="F90" i="38" s="1"/>
  <c r="F94" i="38" s="1"/>
  <c r="F137" i="17"/>
  <c r="E90" i="38" s="1"/>
  <c r="E94" i="38" s="1"/>
  <c r="E137" i="17"/>
  <c r="D90" i="38" s="1"/>
  <c r="D94" i="38" s="1"/>
  <c r="D137" i="17"/>
  <c r="C90" i="38" s="1"/>
  <c r="C135" i="17"/>
  <c r="H134" i="17"/>
  <c r="G134" i="17"/>
  <c r="F134" i="17"/>
  <c r="E134" i="17"/>
  <c r="D134" i="17"/>
  <c r="C133" i="17"/>
  <c r="C132" i="17"/>
  <c r="C131" i="17"/>
  <c r="F113" i="17"/>
  <c r="F114" i="17"/>
  <c r="F108" i="17"/>
  <c r="F111" i="17" s="1"/>
  <c r="F105" i="17"/>
  <c r="F106" i="17"/>
  <c r="D92" i="17"/>
  <c r="F92" i="17" s="1"/>
  <c r="C92" i="17" s="1"/>
  <c r="P92" i="17" s="1"/>
  <c r="E92" i="17"/>
  <c r="D84" i="17"/>
  <c r="E84" i="17"/>
  <c r="D76" i="17"/>
  <c r="F76" i="17" s="1"/>
  <c r="E76" i="17"/>
  <c r="F72" i="17"/>
  <c r="F73" i="17"/>
  <c r="F69" i="17"/>
  <c r="F68" i="17"/>
  <c r="D62" i="17"/>
  <c r="E62" i="17"/>
  <c r="F62" i="17"/>
  <c r="D59" i="17"/>
  <c r="E59" i="17"/>
  <c r="F59" i="17" s="1"/>
  <c r="F56" i="17"/>
  <c r="C56" i="17" s="1"/>
  <c r="P56" i="17" s="1"/>
  <c r="F53" i="17"/>
  <c r="F50" i="17"/>
  <c r="F48" i="17"/>
  <c r="F46" i="17"/>
  <c r="F44" i="17"/>
  <c r="F55" i="17"/>
  <c r="D38" i="17"/>
  <c r="D37" i="17"/>
  <c r="E38" i="17"/>
  <c r="F38" i="17" s="1"/>
  <c r="D33" i="17"/>
  <c r="E33" i="17"/>
  <c r="E32" i="17" s="1"/>
  <c r="D24" i="17"/>
  <c r="E24" i="17"/>
  <c r="F23" i="17"/>
  <c r="F22" i="17"/>
  <c r="F21" i="17"/>
  <c r="C21" i="17" s="1"/>
  <c r="D17" i="17"/>
  <c r="F17" i="17" s="1"/>
  <c r="E17" i="17"/>
  <c r="F14" i="17"/>
  <c r="F15" i="17" s="1"/>
  <c r="F9" i="17"/>
  <c r="C9" i="17" s="1"/>
  <c r="P9" i="17" s="1"/>
  <c r="F10" i="17"/>
  <c r="F11" i="17"/>
  <c r="P121" i="17"/>
  <c r="P120" i="17"/>
  <c r="K118" i="17"/>
  <c r="K111" i="17"/>
  <c r="K106" i="17"/>
  <c r="K92" i="17"/>
  <c r="K84" i="17"/>
  <c r="K76" i="17"/>
  <c r="K74" i="17"/>
  <c r="K62" i="17"/>
  <c r="K59" i="17"/>
  <c r="K57" i="17"/>
  <c r="K38" i="17"/>
  <c r="K37" i="17"/>
  <c r="K33" i="17"/>
  <c r="K32" i="17" s="1"/>
  <c r="K24" i="17"/>
  <c r="K17" i="17"/>
  <c r="K15" i="17"/>
  <c r="K12" i="17"/>
  <c r="L118" i="17"/>
  <c r="L111" i="17"/>
  <c r="L106" i="17"/>
  <c r="L92" i="17"/>
  <c r="L84" i="17"/>
  <c r="L76" i="17"/>
  <c r="L74" i="17"/>
  <c r="L62" i="17"/>
  <c r="L70" i="17" s="1"/>
  <c r="L59" i="17"/>
  <c r="L57" i="17"/>
  <c r="L38" i="17"/>
  <c r="L37" i="17" s="1"/>
  <c r="L33" i="17"/>
  <c r="L24" i="17"/>
  <c r="L17" i="17"/>
  <c r="L15" i="17"/>
  <c r="L12" i="17"/>
  <c r="M118" i="17"/>
  <c r="M111" i="17"/>
  <c r="M106" i="17"/>
  <c r="M92" i="17"/>
  <c r="M84" i="17"/>
  <c r="M76" i="17"/>
  <c r="M74" i="17"/>
  <c r="M62" i="17"/>
  <c r="M70" i="17" s="1"/>
  <c r="M59" i="17"/>
  <c r="M57" i="17"/>
  <c r="M38" i="17"/>
  <c r="M37" i="17" s="1"/>
  <c r="M32" i="17" s="1"/>
  <c r="M33" i="17"/>
  <c r="M24" i="17"/>
  <c r="M17" i="17"/>
  <c r="M15" i="17"/>
  <c r="M12" i="17"/>
  <c r="N118" i="17"/>
  <c r="N111" i="17"/>
  <c r="N106" i="17"/>
  <c r="N92" i="17"/>
  <c r="N84" i="17"/>
  <c r="N76" i="17"/>
  <c r="N74" i="17"/>
  <c r="N62" i="17"/>
  <c r="N59" i="17"/>
  <c r="N70" i="17"/>
  <c r="N57" i="17"/>
  <c r="N38" i="17"/>
  <c r="N37" i="17"/>
  <c r="N33" i="17"/>
  <c r="N32" i="17" s="1"/>
  <c r="N24" i="17"/>
  <c r="N17" i="17"/>
  <c r="N15" i="17"/>
  <c r="N12" i="17"/>
  <c r="O118" i="17"/>
  <c r="O111" i="17"/>
  <c r="O106" i="17"/>
  <c r="O92" i="17"/>
  <c r="O84" i="17"/>
  <c r="O76" i="17"/>
  <c r="O74" i="17"/>
  <c r="O62" i="17"/>
  <c r="O59" i="17"/>
  <c r="O57" i="17"/>
  <c r="O38" i="17"/>
  <c r="O37" i="17" s="1"/>
  <c r="O33" i="17"/>
  <c r="O24" i="17"/>
  <c r="O17" i="17"/>
  <c r="O15" i="17"/>
  <c r="O12" i="17"/>
  <c r="I113" i="17"/>
  <c r="I114" i="17"/>
  <c r="I108" i="17"/>
  <c r="I111" i="17" s="1"/>
  <c r="I105" i="17"/>
  <c r="I106" i="17" s="1"/>
  <c r="G92" i="17"/>
  <c r="H92" i="17"/>
  <c r="I92" i="17"/>
  <c r="G84" i="17"/>
  <c r="H84" i="17"/>
  <c r="G76" i="17"/>
  <c r="H76" i="17"/>
  <c r="I76" i="17" s="1"/>
  <c r="I72" i="17"/>
  <c r="C72" i="17" s="1"/>
  <c r="I73" i="17"/>
  <c r="I69" i="17"/>
  <c r="I68" i="17"/>
  <c r="C68" i="17" s="1"/>
  <c r="P68" i="17" s="1"/>
  <c r="G62" i="17"/>
  <c r="I62" i="17" s="1"/>
  <c r="H62" i="17"/>
  <c r="I56" i="17"/>
  <c r="I53" i="17"/>
  <c r="I50" i="17"/>
  <c r="C50" i="17" s="1"/>
  <c r="P50" i="17" s="1"/>
  <c r="I48" i="17"/>
  <c r="I46" i="17"/>
  <c r="I44" i="17"/>
  <c r="I55" i="17"/>
  <c r="C55" i="17" s="1"/>
  <c r="P55" i="17" s="1"/>
  <c r="G38" i="17"/>
  <c r="G37" i="17" s="1"/>
  <c r="H38" i="17"/>
  <c r="H37" i="17" s="1"/>
  <c r="G33" i="17"/>
  <c r="I33" i="17" s="1"/>
  <c r="G32" i="17"/>
  <c r="H33" i="17"/>
  <c r="H32" i="17" s="1"/>
  <c r="G24" i="17"/>
  <c r="H24" i="17"/>
  <c r="I24" i="17" s="1"/>
  <c r="I23" i="17"/>
  <c r="I22" i="17"/>
  <c r="C22" i="17" s="1"/>
  <c r="P22" i="17" s="1"/>
  <c r="I21" i="17"/>
  <c r="G17" i="17"/>
  <c r="H17" i="17"/>
  <c r="I14" i="17"/>
  <c r="I15" i="17" s="1"/>
  <c r="I9" i="17"/>
  <c r="I10" i="17"/>
  <c r="I11" i="17"/>
  <c r="C114" i="17"/>
  <c r="P114" i="17" s="1"/>
  <c r="P107" i="17"/>
  <c r="P104" i="17"/>
  <c r="F96" i="17"/>
  <c r="C96" i="17" s="1"/>
  <c r="P96" i="17" s="1"/>
  <c r="I96" i="17"/>
  <c r="F95" i="17"/>
  <c r="C95" i="17" s="1"/>
  <c r="P95" i="17" s="1"/>
  <c r="I95" i="17"/>
  <c r="F94" i="17"/>
  <c r="I94" i="17"/>
  <c r="F93" i="17"/>
  <c r="C93" i="17" s="1"/>
  <c r="P93" i="17" s="1"/>
  <c r="I93" i="17"/>
  <c r="F91" i="17"/>
  <c r="I91" i="17"/>
  <c r="C91" i="17"/>
  <c r="P91" i="17" s="1"/>
  <c r="F90" i="17"/>
  <c r="I90" i="17"/>
  <c r="F89" i="17"/>
  <c r="I89" i="17"/>
  <c r="F88" i="17"/>
  <c r="I88" i="17"/>
  <c r="C88" i="17"/>
  <c r="P88" i="17" s="1"/>
  <c r="F87" i="17"/>
  <c r="I87" i="17"/>
  <c r="C87" i="17"/>
  <c r="P87" i="17" s="1"/>
  <c r="F86" i="17"/>
  <c r="C86" i="17" s="1"/>
  <c r="P86" i="17" s="1"/>
  <c r="I86" i="17"/>
  <c r="F85" i="17"/>
  <c r="I85" i="17"/>
  <c r="F83" i="17"/>
  <c r="I83" i="17"/>
  <c r="C83" i="17"/>
  <c r="P83" i="17" s="1"/>
  <c r="F82" i="17"/>
  <c r="I82" i="17"/>
  <c r="C82" i="17" s="1"/>
  <c r="P82" i="17" s="1"/>
  <c r="F81" i="17"/>
  <c r="I81" i="17"/>
  <c r="F80" i="17"/>
  <c r="C80" i="17" s="1"/>
  <c r="P80" i="17" s="1"/>
  <c r="I80" i="17"/>
  <c r="F79" i="17"/>
  <c r="C79" i="17" s="1"/>
  <c r="P79" i="17" s="1"/>
  <c r="I79" i="17"/>
  <c r="F78" i="17"/>
  <c r="I78" i="17"/>
  <c r="F77" i="17"/>
  <c r="C77" i="17" s="1"/>
  <c r="P77" i="17" s="1"/>
  <c r="I77" i="17"/>
  <c r="P75" i="17"/>
  <c r="P72" i="17"/>
  <c r="P71" i="17"/>
  <c r="F67" i="17"/>
  <c r="I67" i="17"/>
  <c r="F66" i="17"/>
  <c r="C66" i="17" s="1"/>
  <c r="P66" i="17" s="1"/>
  <c r="I66" i="17"/>
  <c r="F65" i="17"/>
  <c r="I65" i="17"/>
  <c r="C65" i="17"/>
  <c r="P65" i="17" s="1"/>
  <c r="F64" i="17"/>
  <c r="I64" i="17"/>
  <c r="F63" i="17"/>
  <c r="C63" i="17" s="1"/>
  <c r="P63" i="17" s="1"/>
  <c r="I63" i="17"/>
  <c r="F61" i="17"/>
  <c r="C61" i="17" s="1"/>
  <c r="P61" i="17" s="1"/>
  <c r="I61" i="17"/>
  <c r="F60" i="17"/>
  <c r="I60" i="17"/>
  <c r="C59" i="17"/>
  <c r="H59" i="17"/>
  <c r="G59" i="17"/>
  <c r="P58" i="17"/>
  <c r="F54" i="17"/>
  <c r="I54" i="17"/>
  <c r="F52" i="17"/>
  <c r="I52" i="17"/>
  <c r="C52" i="17" s="1"/>
  <c r="P52" i="17" s="1"/>
  <c r="F51" i="17"/>
  <c r="I51" i="17"/>
  <c r="F49" i="17"/>
  <c r="I49" i="17"/>
  <c r="F47" i="17"/>
  <c r="I47" i="17"/>
  <c r="I45" i="17"/>
  <c r="F45" i="17"/>
  <c r="C45" i="17" s="1"/>
  <c r="C44" i="17"/>
  <c r="P44" i="17" s="1"/>
  <c r="P43" i="17"/>
  <c r="F41" i="17"/>
  <c r="I41" i="17"/>
  <c r="C41" i="17" s="1"/>
  <c r="P41" i="17" s="1"/>
  <c r="F40" i="17"/>
  <c r="C40" i="17" s="1"/>
  <c r="P40" i="17" s="1"/>
  <c r="I40" i="17"/>
  <c r="F39" i="17"/>
  <c r="I39" i="17"/>
  <c r="C39" i="17"/>
  <c r="P39" i="17" s="1"/>
  <c r="F36" i="17"/>
  <c r="I36" i="17"/>
  <c r="C36" i="17" s="1"/>
  <c r="P36" i="17" s="1"/>
  <c r="F35" i="17"/>
  <c r="I35" i="17"/>
  <c r="F34" i="17"/>
  <c r="I34" i="17"/>
  <c r="C34" i="17"/>
  <c r="P34" i="17" s="1"/>
  <c r="F31" i="17"/>
  <c r="I31" i="17"/>
  <c r="C31" i="17" s="1"/>
  <c r="P31" i="17" s="1"/>
  <c r="F30" i="17"/>
  <c r="I30" i="17"/>
  <c r="F29" i="17"/>
  <c r="I29" i="17"/>
  <c r="C29" i="17"/>
  <c r="P29" i="17" s="1"/>
  <c r="F28" i="17"/>
  <c r="I28" i="17"/>
  <c r="C28" i="17"/>
  <c r="P28" i="17" s="1"/>
  <c r="F27" i="17"/>
  <c r="I27" i="17"/>
  <c r="F26" i="17"/>
  <c r="I26" i="17"/>
  <c r="F25" i="17"/>
  <c r="I25" i="17"/>
  <c r="C25" i="17" s="1"/>
  <c r="P25" i="17" s="1"/>
  <c r="P21" i="17"/>
  <c r="F20" i="17"/>
  <c r="C20" i="17" s="1"/>
  <c r="P20" i="17" s="1"/>
  <c r="I20" i="17"/>
  <c r="F19" i="17"/>
  <c r="I19" i="17"/>
  <c r="F18" i="17"/>
  <c r="I18" i="17"/>
  <c r="C18" i="17"/>
  <c r="P18" i="17" s="1"/>
  <c r="P16" i="17"/>
  <c r="C14" i="17"/>
  <c r="P14" i="17" s="1"/>
  <c r="P13" i="17"/>
  <c r="C11" i="17"/>
  <c r="P11" i="17" s="1"/>
  <c r="H137" i="16"/>
  <c r="G90" i="37" s="1"/>
  <c r="G94" i="37" s="1"/>
  <c r="G105" i="37" s="1"/>
  <c r="G107" i="37" s="1"/>
  <c r="G137" i="16"/>
  <c r="F90" i="37" s="1"/>
  <c r="F94" i="37" s="1"/>
  <c r="F137" i="16"/>
  <c r="E90" i="37" s="1"/>
  <c r="E94" i="37" s="1"/>
  <c r="E137" i="16"/>
  <c r="D90" i="37" s="1"/>
  <c r="D94" i="37" s="1"/>
  <c r="D137" i="16"/>
  <c r="C90" i="37" s="1"/>
  <c r="C135" i="16"/>
  <c r="H134" i="16"/>
  <c r="G134" i="16"/>
  <c r="F134" i="16"/>
  <c r="E134" i="16"/>
  <c r="D134" i="16"/>
  <c r="C133" i="16"/>
  <c r="C132" i="16"/>
  <c r="C131" i="16"/>
  <c r="F113" i="16"/>
  <c r="F114" i="16"/>
  <c r="F118" i="16"/>
  <c r="F108" i="16"/>
  <c r="F105" i="16"/>
  <c r="C105" i="16" s="1"/>
  <c r="P105" i="16" s="1"/>
  <c r="D92" i="16"/>
  <c r="F92" i="16" s="1"/>
  <c r="E92" i="16"/>
  <c r="D84" i="16"/>
  <c r="E84" i="16"/>
  <c r="D76" i="16"/>
  <c r="F76" i="16" s="1"/>
  <c r="E76" i="16"/>
  <c r="F72" i="16"/>
  <c r="F73" i="16"/>
  <c r="C73" i="16" s="1"/>
  <c r="P73" i="16" s="1"/>
  <c r="F69" i="16"/>
  <c r="F68" i="16"/>
  <c r="D62" i="16"/>
  <c r="E62" i="16"/>
  <c r="F62" i="16" s="1"/>
  <c r="D59" i="16"/>
  <c r="E59" i="16"/>
  <c r="F56" i="16"/>
  <c r="F53" i="16"/>
  <c r="F50" i="16"/>
  <c r="C50" i="16" s="1"/>
  <c r="P50" i="16" s="1"/>
  <c r="F48" i="16"/>
  <c r="F46" i="16"/>
  <c r="F44" i="16"/>
  <c r="F55" i="16"/>
  <c r="C55" i="16" s="1"/>
  <c r="P55" i="16" s="1"/>
  <c r="D38" i="16"/>
  <c r="D37" i="16" s="1"/>
  <c r="E38" i="16"/>
  <c r="D33" i="16"/>
  <c r="E33" i="16"/>
  <c r="E32" i="16"/>
  <c r="D24" i="16"/>
  <c r="F24" i="16" s="1"/>
  <c r="E24" i="16"/>
  <c r="F23" i="16"/>
  <c r="F22" i="16"/>
  <c r="F21" i="16"/>
  <c r="D17" i="16"/>
  <c r="F17" i="16" s="1"/>
  <c r="E17" i="16"/>
  <c r="F14" i="16"/>
  <c r="F15" i="16" s="1"/>
  <c r="F9" i="16"/>
  <c r="F12" i="16" s="1"/>
  <c r="F10" i="16"/>
  <c r="F11" i="16"/>
  <c r="P121" i="16"/>
  <c r="P120" i="16"/>
  <c r="K118" i="16"/>
  <c r="K111" i="16"/>
  <c r="K106" i="16"/>
  <c r="K92" i="16"/>
  <c r="K84" i="16"/>
  <c r="K76" i="16"/>
  <c r="K74" i="16"/>
  <c r="K62" i="16"/>
  <c r="K59" i="16"/>
  <c r="K57" i="16"/>
  <c r="K38" i="16"/>
  <c r="K37" i="16"/>
  <c r="K33" i="16"/>
  <c r="K24" i="16"/>
  <c r="K17" i="16"/>
  <c r="K15" i="16"/>
  <c r="K12" i="16"/>
  <c r="L118" i="16"/>
  <c r="L111" i="16"/>
  <c r="L106" i="16"/>
  <c r="L92" i="16"/>
  <c r="L84" i="16"/>
  <c r="L76" i="16"/>
  <c r="L74" i="16"/>
  <c r="L62" i="16"/>
  <c r="L59" i="16"/>
  <c r="L57" i="16"/>
  <c r="L38" i="16"/>
  <c r="L37" i="16" s="1"/>
  <c r="L33" i="16"/>
  <c r="L24" i="16"/>
  <c r="L17" i="16"/>
  <c r="L15" i="16"/>
  <c r="L12" i="16"/>
  <c r="M118" i="16"/>
  <c r="M111" i="16"/>
  <c r="M106" i="16"/>
  <c r="M92" i="16"/>
  <c r="M84" i="16"/>
  <c r="M76" i="16"/>
  <c r="M74" i="16"/>
  <c r="M62" i="16"/>
  <c r="M59" i="16"/>
  <c r="M57" i="16"/>
  <c r="M38" i="16"/>
  <c r="M37" i="16" s="1"/>
  <c r="M33" i="16"/>
  <c r="M24" i="16"/>
  <c r="M17" i="16"/>
  <c r="M15" i="16"/>
  <c r="M12" i="16"/>
  <c r="N118" i="16"/>
  <c r="N111" i="16"/>
  <c r="N106" i="16"/>
  <c r="N92" i="16"/>
  <c r="N84" i="16"/>
  <c r="N76" i="16"/>
  <c r="N74" i="16"/>
  <c r="N62" i="16"/>
  <c r="N59" i="16"/>
  <c r="N70" i="16"/>
  <c r="N57" i="16"/>
  <c r="N38" i="16"/>
  <c r="N37" i="16"/>
  <c r="N33" i="16"/>
  <c r="N24" i="16"/>
  <c r="N17" i="16"/>
  <c r="N15" i="16"/>
  <c r="N12" i="16"/>
  <c r="O118" i="16"/>
  <c r="O111" i="16"/>
  <c r="O106" i="16"/>
  <c r="O92" i="16"/>
  <c r="O84" i="16"/>
  <c r="O76" i="16"/>
  <c r="O74" i="16"/>
  <c r="O62" i="16"/>
  <c r="O59" i="16"/>
  <c r="O57" i="16"/>
  <c r="O38" i="16"/>
  <c r="O37" i="16" s="1"/>
  <c r="O33" i="16"/>
  <c r="O32" i="16" s="1"/>
  <c r="O24" i="16"/>
  <c r="O17" i="16"/>
  <c r="O15" i="16"/>
  <c r="O12" i="16"/>
  <c r="I113" i="16"/>
  <c r="I114" i="16"/>
  <c r="I108" i="16"/>
  <c r="I111" i="16" s="1"/>
  <c r="I105" i="16"/>
  <c r="I106" i="16"/>
  <c r="G92" i="16"/>
  <c r="I92" i="16" s="1"/>
  <c r="H92" i="16"/>
  <c r="G84" i="16"/>
  <c r="H84" i="16"/>
  <c r="I84" i="16"/>
  <c r="G76" i="16"/>
  <c r="H76" i="16"/>
  <c r="I76" i="16"/>
  <c r="I72" i="16"/>
  <c r="I73" i="16"/>
  <c r="I69" i="16"/>
  <c r="I68" i="16"/>
  <c r="G62" i="16"/>
  <c r="H62" i="16"/>
  <c r="I56" i="16"/>
  <c r="I53" i="16"/>
  <c r="I50" i="16"/>
  <c r="I48" i="16"/>
  <c r="I46" i="16"/>
  <c r="I44" i="16"/>
  <c r="C44" i="16" s="1"/>
  <c r="P44" i="16" s="1"/>
  <c r="I55" i="16"/>
  <c r="G38" i="16"/>
  <c r="H38" i="16"/>
  <c r="H37" i="16" s="1"/>
  <c r="G33" i="16"/>
  <c r="G32" i="16" s="1"/>
  <c r="I32" i="16" s="1"/>
  <c r="H33" i="16"/>
  <c r="H32" i="16"/>
  <c r="G24" i="16"/>
  <c r="I24" i="16" s="1"/>
  <c r="H24" i="16"/>
  <c r="I23" i="16"/>
  <c r="C23" i="16" s="1"/>
  <c r="P23" i="16" s="1"/>
  <c r="I22" i="16"/>
  <c r="C22" i="16" s="1"/>
  <c r="P22" i="16" s="1"/>
  <c r="I21" i="16"/>
  <c r="G17" i="16"/>
  <c r="H17" i="16"/>
  <c r="I17" i="16" s="1"/>
  <c r="I14" i="16"/>
  <c r="I15" i="16"/>
  <c r="I9" i="16"/>
  <c r="I10" i="16"/>
  <c r="I11" i="16"/>
  <c r="C11" i="16" s="1"/>
  <c r="P11" i="16" s="1"/>
  <c r="P107" i="16"/>
  <c r="P104" i="16"/>
  <c r="F96" i="16"/>
  <c r="I96" i="16"/>
  <c r="F95" i="16"/>
  <c r="C95" i="16" s="1"/>
  <c r="P95" i="16" s="1"/>
  <c r="I95" i="16"/>
  <c r="F94" i="16"/>
  <c r="I94" i="16"/>
  <c r="F93" i="16"/>
  <c r="I93" i="16"/>
  <c r="C93" i="16"/>
  <c r="P93" i="16" s="1"/>
  <c r="F91" i="16"/>
  <c r="C91" i="16" s="1"/>
  <c r="P91" i="16" s="1"/>
  <c r="I91" i="16"/>
  <c r="F90" i="16"/>
  <c r="I90" i="16"/>
  <c r="F89" i="16"/>
  <c r="I89" i="16"/>
  <c r="F88" i="16"/>
  <c r="C88" i="16" s="1"/>
  <c r="P88" i="16" s="1"/>
  <c r="I88" i="16"/>
  <c r="F87" i="16"/>
  <c r="I87" i="16"/>
  <c r="F86" i="16"/>
  <c r="I86" i="16"/>
  <c r="F85" i="16"/>
  <c r="C85" i="16" s="1"/>
  <c r="P85" i="16" s="1"/>
  <c r="I85" i="16"/>
  <c r="F83" i="16"/>
  <c r="C83" i="16" s="1"/>
  <c r="P83" i="16" s="1"/>
  <c r="I83" i="16"/>
  <c r="F82" i="16"/>
  <c r="I82" i="16"/>
  <c r="C82" i="16"/>
  <c r="P82" i="16" s="1"/>
  <c r="F81" i="16"/>
  <c r="I81" i="16"/>
  <c r="F80" i="16"/>
  <c r="I80" i="16"/>
  <c r="F79" i="16"/>
  <c r="I79" i="16"/>
  <c r="C79" i="16" s="1"/>
  <c r="P79" i="16" s="1"/>
  <c r="F78" i="16"/>
  <c r="I78" i="16"/>
  <c r="F77" i="16"/>
  <c r="I77" i="16"/>
  <c r="P75" i="16"/>
  <c r="P71" i="16"/>
  <c r="F67" i="16"/>
  <c r="I67" i="16"/>
  <c r="F66" i="16"/>
  <c r="C66" i="16" s="1"/>
  <c r="P66" i="16" s="1"/>
  <c r="I66" i="16"/>
  <c r="F65" i="16"/>
  <c r="I65" i="16"/>
  <c r="C65" i="16"/>
  <c r="P65" i="16" s="1"/>
  <c r="F64" i="16"/>
  <c r="C64" i="16" s="1"/>
  <c r="I64" i="16"/>
  <c r="P64" i="16"/>
  <c r="F63" i="16"/>
  <c r="C63" i="16" s="1"/>
  <c r="P63" i="16" s="1"/>
  <c r="I63" i="16"/>
  <c r="F61" i="16"/>
  <c r="C61" i="16" s="1"/>
  <c r="P61" i="16" s="1"/>
  <c r="I61" i="16"/>
  <c r="F60" i="16"/>
  <c r="C60" i="16" s="1"/>
  <c r="P60" i="16" s="1"/>
  <c r="I60" i="16"/>
  <c r="H59" i="16"/>
  <c r="G59" i="16"/>
  <c r="P58" i="16"/>
  <c r="F54" i="16"/>
  <c r="I54" i="16"/>
  <c r="F52" i="16"/>
  <c r="I52" i="16"/>
  <c r="C52" i="16" s="1"/>
  <c r="P52" i="16" s="1"/>
  <c r="F51" i="16"/>
  <c r="I51" i="16"/>
  <c r="F49" i="16"/>
  <c r="I49" i="16"/>
  <c r="C48" i="16"/>
  <c r="P48" i="16" s="1"/>
  <c r="F47" i="16"/>
  <c r="I47" i="16"/>
  <c r="I45" i="16"/>
  <c r="F45" i="16"/>
  <c r="P43" i="16"/>
  <c r="F41" i="16"/>
  <c r="C41" i="16" s="1"/>
  <c r="P41" i="16" s="1"/>
  <c r="I41" i="16"/>
  <c r="F40" i="16"/>
  <c r="I40" i="16"/>
  <c r="F39" i="16"/>
  <c r="I39" i="16"/>
  <c r="C39" i="16"/>
  <c r="P39" i="16"/>
  <c r="F36" i="16"/>
  <c r="I36" i="16"/>
  <c r="C36" i="16" s="1"/>
  <c r="P36" i="16" s="1"/>
  <c r="F35" i="16"/>
  <c r="I35" i="16"/>
  <c r="F34" i="16"/>
  <c r="C34" i="16" s="1"/>
  <c r="I34" i="16"/>
  <c r="P34" i="16"/>
  <c r="F31" i="16"/>
  <c r="I31" i="16"/>
  <c r="C31" i="16"/>
  <c r="P31" i="16" s="1"/>
  <c r="F30" i="16"/>
  <c r="I30" i="16"/>
  <c r="F29" i="16"/>
  <c r="I29" i="16"/>
  <c r="C29" i="16"/>
  <c r="P29" i="16" s="1"/>
  <c r="F28" i="16"/>
  <c r="I28" i="16"/>
  <c r="F27" i="16"/>
  <c r="I27" i="16"/>
  <c r="F26" i="16"/>
  <c r="I26" i="16"/>
  <c r="F25" i="16"/>
  <c r="I25" i="16"/>
  <c r="C25" i="16"/>
  <c r="P25" i="16" s="1"/>
  <c r="C21" i="16"/>
  <c r="P21" i="16" s="1"/>
  <c r="F20" i="16"/>
  <c r="C20" i="16" s="1"/>
  <c r="P20" i="16" s="1"/>
  <c r="I20" i="16"/>
  <c r="F19" i="16"/>
  <c r="I19" i="16"/>
  <c r="F18" i="16"/>
  <c r="C18" i="16" s="1"/>
  <c r="I18" i="16"/>
  <c r="P18" i="16"/>
  <c r="P16" i="16"/>
  <c r="C14" i="16"/>
  <c r="P14" i="16"/>
  <c r="P13" i="16"/>
  <c r="C10" i="16"/>
  <c r="P10" i="16" s="1"/>
  <c r="C135" i="15"/>
  <c r="H134" i="15"/>
  <c r="G134" i="15"/>
  <c r="F134" i="15"/>
  <c r="E134" i="15"/>
  <c r="D134" i="15"/>
  <c r="C133" i="15"/>
  <c r="C132" i="15"/>
  <c r="P121" i="15"/>
  <c r="P120" i="15"/>
  <c r="K118" i="15"/>
  <c r="K111" i="15"/>
  <c r="K106" i="15"/>
  <c r="K92" i="15"/>
  <c r="K84" i="15"/>
  <c r="K76" i="15"/>
  <c r="K74" i="15"/>
  <c r="K62" i="15"/>
  <c r="K59" i="15"/>
  <c r="K70" i="15"/>
  <c r="K57" i="15"/>
  <c r="K38" i="15"/>
  <c r="K37" i="15" s="1"/>
  <c r="K33" i="15"/>
  <c r="K24" i="15"/>
  <c r="K17" i="15"/>
  <c r="K15" i="15"/>
  <c r="K12" i="15"/>
  <c r="L118" i="15"/>
  <c r="L111" i="15"/>
  <c r="L106" i="15"/>
  <c r="L92" i="15"/>
  <c r="L84" i="15"/>
  <c r="L76" i="15"/>
  <c r="L74" i="15"/>
  <c r="L62" i="15"/>
  <c r="L59" i="15"/>
  <c r="L57" i="15"/>
  <c r="L38" i="15"/>
  <c r="L37" i="15" s="1"/>
  <c r="L33" i="15"/>
  <c r="L32" i="15" s="1"/>
  <c r="L24" i="15"/>
  <c r="L17" i="15"/>
  <c r="L15" i="15"/>
  <c r="L12" i="15"/>
  <c r="M118" i="15"/>
  <c r="M111" i="15"/>
  <c r="M106" i="15"/>
  <c r="M92" i="15"/>
  <c r="M84" i="15"/>
  <c r="M76" i="15"/>
  <c r="M74" i="15"/>
  <c r="M62" i="15"/>
  <c r="M59" i="15"/>
  <c r="M57" i="15"/>
  <c r="M38" i="15"/>
  <c r="M37" i="15" s="1"/>
  <c r="M33" i="15"/>
  <c r="M32" i="15" s="1"/>
  <c r="M42" i="15" s="1"/>
  <c r="M24" i="15"/>
  <c r="M17" i="15"/>
  <c r="M15" i="15"/>
  <c r="M12" i="15"/>
  <c r="N118" i="15"/>
  <c r="N111" i="15"/>
  <c r="N106" i="15"/>
  <c r="N92" i="15"/>
  <c r="N84" i="15"/>
  <c r="N76" i="15"/>
  <c r="N74" i="15"/>
  <c r="N62" i="15"/>
  <c r="N59" i="15"/>
  <c r="N70" i="15"/>
  <c r="N57" i="15"/>
  <c r="N38" i="15"/>
  <c r="N37" i="15" s="1"/>
  <c r="N33" i="15"/>
  <c r="N24" i="15"/>
  <c r="N17" i="15"/>
  <c r="N15" i="15"/>
  <c r="N12" i="15"/>
  <c r="O118" i="15"/>
  <c r="O111" i="15"/>
  <c r="O106" i="15"/>
  <c r="O92" i="15"/>
  <c r="O84" i="15"/>
  <c r="O76" i="15"/>
  <c r="O74" i="15"/>
  <c r="O62" i="15"/>
  <c r="O59" i="15"/>
  <c r="O57" i="15"/>
  <c r="O38" i="15"/>
  <c r="O37" i="15" s="1"/>
  <c r="O33" i="15"/>
  <c r="O24" i="15"/>
  <c r="O17" i="15"/>
  <c r="O15" i="15"/>
  <c r="C15" i="15" s="1"/>
  <c r="P15" i="15" s="1"/>
  <c r="O12" i="15"/>
  <c r="I113" i="15"/>
  <c r="I114" i="15"/>
  <c r="C114" i="15" s="1"/>
  <c r="P114" i="15" s="1"/>
  <c r="I108" i="15"/>
  <c r="C108" i="15" s="1"/>
  <c r="P108" i="15" s="1"/>
  <c r="I105" i="15"/>
  <c r="I106" i="15" s="1"/>
  <c r="G92" i="15"/>
  <c r="I92" i="15" s="1"/>
  <c r="H92" i="15"/>
  <c r="G84" i="15"/>
  <c r="H84" i="15"/>
  <c r="G76" i="15"/>
  <c r="I76" i="15" s="1"/>
  <c r="C76" i="15" s="1"/>
  <c r="H76" i="15"/>
  <c r="I72" i="15"/>
  <c r="I73" i="15"/>
  <c r="I69" i="15"/>
  <c r="I68" i="15"/>
  <c r="G62" i="15"/>
  <c r="I62" i="15" s="1"/>
  <c r="C62" i="15" s="1"/>
  <c r="H62" i="15"/>
  <c r="I56" i="15"/>
  <c r="I53" i="15"/>
  <c r="I50" i="15"/>
  <c r="C50" i="15" s="1"/>
  <c r="P50" i="15" s="1"/>
  <c r="I48" i="15"/>
  <c r="C48" i="15" s="1"/>
  <c r="P48" i="15" s="1"/>
  <c r="I46" i="15"/>
  <c r="C46" i="15" s="1"/>
  <c r="P46" i="15" s="1"/>
  <c r="I44" i="15"/>
  <c r="C44" i="15" s="1"/>
  <c r="P44" i="15" s="1"/>
  <c r="I55" i="15"/>
  <c r="C55" i="15" s="1"/>
  <c r="G38" i="15"/>
  <c r="G37" i="15" s="1"/>
  <c r="I37" i="15" s="1"/>
  <c r="H38" i="15"/>
  <c r="H37" i="15" s="1"/>
  <c r="G33" i="15"/>
  <c r="G32" i="15"/>
  <c r="H33" i="15"/>
  <c r="H32" i="15" s="1"/>
  <c r="G24" i="15"/>
  <c r="H24" i="15"/>
  <c r="I23" i="15"/>
  <c r="I22" i="15"/>
  <c r="I21" i="15"/>
  <c r="G17" i="15"/>
  <c r="H17" i="15"/>
  <c r="I14" i="15"/>
  <c r="I15" i="15" s="1"/>
  <c r="I9" i="15"/>
  <c r="I10" i="15"/>
  <c r="I11" i="15"/>
  <c r="C11" i="15" s="1"/>
  <c r="P11" i="15" s="1"/>
  <c r="C106" i="15"/>
  <c r="F96" i="15"/>
  <c r="I96" i="15"/>
  <c r="C96" i="15"/>
  <c r="P96" i="15" s="1"/>
  <c r="F95" i="15"/>
  <c r="C95" i="15" s="1"/>
  <c r="P95" i="15" s="1"/>
  <c r="I95" i="15"/>
  <c r="F94" i="15"/>
  <c r="C94" i="15" s="1"/>
  <c r="P94" i="15" s="1"/>
  <c r="I94" i="15"/>
  <c r="F93" i="15"/>
  <c r="I93" i="15"/>
  <c r="F91" i="15"/>
  <c r="C91" i="15" s="1"/>
  <c r="P91" i="15" s="1"/>
  <c r="I91" i="15"/>
  <c r="F90" i="15"/>
  <c r="C90" i="15" s="1"/>
  <c r="I90" i="15"/>
  <c r="P90" i="15"/>
  <c r="F89" i="15"/>
  <c r="C89" i="15" s="1"/>
  <c r="P89" i="15" s="1"/>
  <c r="I89" i="15"/>
  <c r="F88" i="15"/>
  <c r="C88" i="15" s="1"/>
  <c r="P88" i="15" s="1"/>
  <c r="I88" i="15"/>
  <c r="F87" i="15"/>
  <c r="I87" i="15"/>
  <c r="F86" i="15"/>
  <c r="C86" i="15" s="1"/>
  <c r="P86" i="15" s="1"/>
  <c r="I86" i="15"/>
  <c r="F85" i="15"/>
  <c r="I85" i="15"/>
  <c r="C85" i="15" s="1"/>
  <c r="P85" i="15" s="1"/>
  <c r="F83" i="15"/>
  <c r="I83" i="15"/>
  <c r="F82" i="15"/>
  <c r="C82" i="15" s="1"/>
  <c r="P82" i="15" s="1"/>
  <c r="I82" i="15"/>
  <c r="F81" i="15"/>
  <c r="I81" i="15"/>
  <c r="C81" i="15" s="1"/>
  <c r="P81" i="15" s="1"/>
  <c r="F80" i="15"/>
  <c r="I80" i="15"/>
  <c r="F79" i="15"/>
  <c r="C79" i="15" s="1"/>
  <c r="P79" i="15" s="1"/>
  <c r="I79" i="15"/>
  <c r="F78" i="15"/>
  <c r="I78" i="15"/>
  <c r="C78" i="15"/>
  <c r="P78" i="15" s="1"/>
  <c r="F77" i="15"/>
  <c r="C77" i="15" s="1"/>
  <c r="P77" i="15" s="1"/>
  <c r="I77" i="15"/>
  <c r="P75" i="15"/>
  <c r="C73" i="15"/>
  <c r="P73" i="15" s="1"/>
  <c r="P71" i="15"/>
  <c r="C69" i="15"/>
  <c r="P69" i="15" s="1"/>
  <c r="C68" i="15"/>
  <c r="P68" i="15" s="1"/>
  <c r="F67" i="15"/>
  <c r="I67" i="15"/>
  <c r="F66" i="15"/>
  <c r="I66" i="15"/>
  <c r="F65" i="15"/>
  <c r="C65" i="15" s="1"/>
  <c r="P65" i="15" s="1"/>
  <c r="I65" i="15"/>
  <c r="F64" i="15"/>
  <c r="I64" i="15"/>
  <c r="C64" i="15" s="1"/>
  <c r="P64" i="15" s="1"/>
  <c r="F63" i="15"/>
  <c r="C63" i="15" s="1"/>
  <c r="I63" i="15"/>
  <c r="P63" i="15"/>
  <c r="F61" i="15"/>
  <c r="I61" i="15"/>
  <c r="C61" i="15" s="1"/>
  <c r="P61" i="15" s="1"/>
  <c r="F60" i="15"/>
  <c r="C60" i="15" s="1"/>
  <c r="P60" i="15" s="1"/>
  <c r="I60" i="15"/>
  <c r="C59" i="15"/>
  <c r="H59" i="15"/>
  <c r="G59" i="15"/>
  <c r="P58" i="15"/>
  <c r="C56" i="15"/>
  <c r="P56" i="15" s="1"/>
  <c r="P55" i="15"/>
  <c r="F54" i="15"/>
  <c r="C54" i="15" s="1"/>
  <c r="P54" i="15" s="1"/>
  <c r="I54" i="15"/>
  <c r="F52" i="15"/>
  <c r="C52" i="15" s="1"/>
  <c r="P52" i="15" s="1"/>
  <c r="I52" i="15"/>
  <c r="F51" i="15"/>
  <c r="I51" i="15"/>
  <c r="C51" i="15"/>
  <c r="P51" i="15"/>
  <c r="F49" i="15"/>
  <c r="C49" i="15" s="1"/>
  <c r="P49" i="15" s="1"/>
  <c r="I49" i="15"/>
  <c r="F47" i="15"/>
  <c r="I47" i="15"/>
  <c r="C47" i="15"/>
  <c r="P47" i="15"/>
  <c r="I45" i="15"/>
  <c r="F45" i="15"/>
  <c r="C45" i="15" s="1"/>
  <c r="P43" i="15"/>
  <c r="F41" i="15"/>
  <c r="I41" i="15"/>
  <c r="C41" i="15"/>
  <c r="P41" i="15" s="1"/>
  <c r="F40" i="15"/>
  <c r="I40" i="15"/>
  <c r="F39" i="15"/>
  <c r="C39" i="15" s="1"/>
  <c r="I39" i="15"/>
  <c r="P39" i="15"/>
  <c r="F38" i="15"/>
  <c r="F36" i="15"/>
  <c r="I36" i="15"/>
  <c r="F35" i="15"/>
  <c r="I35" i="15"/>
  <c r="C35" i="15"/>
  <c r="P35" i="15" s="1"/>
  <c r="F34" i="15"/>
  <c r="I34" i="15"/>
  <c r="F33" i="15"/>
  <c r="F31" i="15"/>
  <c r="I31" i="15"/>
  <c r="C31" i="15" s="1"/>
  <c r="P31" i="15" s="1"/>
  <c r="F30" i="15"/>
  <c r="I30" i="15"/>
  <c r="C30" i="15"/>
  <c r="P30" i="15" s="1"/>
  <c r="F29" i="15"/>
  <c r="I29" i="15"/>
  <c r="F28" i="15"/>
  <c r="I28" i="15"/>
  <c r="F27" i="15"/>
  <c r="I27" i="15"/>
  <c r="C27" i="15"/>
  <c r="P27" i="15" s="1"/>
  <c r="F26" i="15"/>
  <c r="I26" i="15"/>
  <c r="F25" i="15"/>
  <c r="C25" i="15" s="1"/>
  <c r="P25" i="15" s="1"/>
  <c r="I25" i="15"/>
  <c r="C23" i="15"/>
  <c r="P23" i="15" s="1"/>
  <c r="C22" i="15"/>
  <c r="P22" i="15" s="1"/>
  <c r="C21" i="15"/>
  <c r="P21" i="15" s="1"/>
  <c r="F20" i="15"/>
  <c r="C20" i="15" s="1"/>
  <c r="P20" i="15" s="1"/>
  <c r="I20" i="15"/>
  <c r="F19" i="15"/>
  <c r="I19" i="15"/>
  <c r="F18" i="15"/>
  <c r="I18" i="15"/>
  <c r="P16" i="15"/>
  <c r="C14" i="15"/>
  <c r="P14" i="15" s="1"/>
  <c r="P13" i="15"/>
  <c r="C10" i="15"/>
  <c r="P10" i="15" s="1"/>
  <c r="C137" i="14"/>
  <c r="C135" i="14"/>
  <c r="H134" i="14"/>
  <c r="G134" i="14"/>
  <c r="F134" i="14"/>
  <c r="E134" i="14"/>
  <c r="D134" i="14"/>
  <c r="C133" i="14"/>
  <c r="C132" i="14"/>
  <c r="P121" i="14"/>
  <c r="P120" i="14"/>
  <c r="K118" i="14"/>
  <c r="K111" i="14"/>
  <c r="K106" i="14"/>
  <c r="K92" i="14"/>
  <c r="K84" i="14"/>
  <c r="K76" i="14"/>
  <c r="K74" i="14"/>
  <c r="K62" i="14"/>
  <c r="K70" i="14" s="1"/>
  <c r="K59" i="14"/>
  <c r="K57" i="14"/>
  <c r="K38" i="14"/>
  <c r="K37" i="14" s="1"/>
  <c r="K33" i="14"/>
  <c r="K24" i="14"/>
  <c r="K17" i="14"/>
  <c r="K15" i="14"/>
  <c r="K12" i="14"/>
  <c r="L118" i="14"/>
  <c r="L111" i="14"/>
  <c r="L106" i="14"/>
  <c r="L92" i="14"/>
  <c r="L84" i="14"/>
  <c r="L76" i="14"/>
  <c r="L74" i="14"/>
  <c r="L62" i="14"/>
  <c r="L59" i="14"/>
  <c r="L57" i="14"/>
  <c r="L38" i="14"/>
  <c r="L37" i="14"/>
  <c r="L33" i="14"/>
  <c r="L32" i="14" s="1"/>
  <c r="L42" i="14" s="1"/>
  <c r="L24" i="14"/>
  <c r="L17" i="14"/>
  <c r="L15" i="14"/>
  <c r="L12" i="14"/>
  <c r="M118" i="14"/>
  <c r="M111" i="14"/>
  <c r="M106" i="14"/>
  <c r="M92" i="14"/>
  <c r="M84" i="14"/>
  <c r="M76" i="14"/>
  <c r="M74" i="14"/>
  <c r="M62" i="14"/>
  <c r="M70" i="14" s="1"/>
  <c r="M59" i="14"/>
  <c r="M57" i="14"/>
  <c r="M38" i="14"/>
  <c r="M37" i="14" s="1"/>
  <c r="M33" i="14"/>
  <c r="M24" i="14"/>
  <c r="M17" i="14"/>
  <c r="M15" i="14"/>
  <c r="M12" i="14"/>
  <c r="N118" i="14"/>
  <c r="N111" i="14"/>
  <c r="N106" i="14"/>
  <c r="N92" i="14"/>
  <c r="N84" i="14"/>
  <c r="N76" i="14"/>
  <c r="N74" i="14"/>
  <c r="N62" i="14"/>
  <c r="N59" i="14"/>
  <c r="N70" i="14"/>
  <c r="N57" i="14"/>
  <c r="N38" i="14"/>
  <c r="N37" i="14" s="1"/>
  <c r="N33" i="14"/>
  <c r="N32" i="14" s="1"/>
  <c r="N24" i="14"/>
  <c r="N17" i="14"/>
  <c r="N15" i="14"/>
  <c r="N12" i="14"/>
  <c r="O118" i="14"/>
  <c r="O111" i="14"/>
  <c r="O106" i="14"/>
  <c r="O92" i="14"/>
  <c r="O84" i="14"/>
  <c r="O76" i="14"/>
  <c r="O74" i="14"/>
  <c r="O62" i="14"/>
  <c r="O59" i="14"/>
  <c r="O57" i="14"/>
  <c r="O38" i="14"/>
  <c r="O37" i="14" s="1"/>
  <c r="O33" i="14"/>
  <c r="O24" i="14"/>
  <c r="O17" i="14"/>
  <c r="O15" i="14"/>
  <c r="O12" i="14"/>
  <c r="I113" i="14"/>
  <c r="I118" i="14" s="1"/>
  <c r="I114" i="14"/>
  <c r="I108" i="14"/>
  <c r="I105" i="14"/>
  <c r="C105" i="14" s="1"/>
  <c r="P105" i="14" s="1"/>
  <c r="I106" i="14"/>
  <c r="G92" i="14"/>
  <c r="H92" i="14"/>
  <c r="G84" i="14"/>
  <c r="I84" i="14" s="1"/>
  <c r="H84" i="14"/>
  <c r="G76" i="14"/>
  <c r="H76" i="14"/>
  <c r="I76" i="14"/>
  <c r="I72" i="14"/>
  <c r="I74" i="14" s="1"/>
  <c r="I73" i="14"/>
  <c r="C73" i="14" s="1"/>
  <c r="P73" i="14" s="1"/>
  <c r="I69" i="14"/>
  <c r="I70" i="14" s="1"/>
  <c r="I68" i="14"/>
  <c r="G62" i="14"/>
  <c r="I62" i="14" s="1"/>
  <c r="C62" i="14" s="1"/>
  <c r="H62" i="14"/>
  <c r="I56" i="14"/>
  <c r="C56" i="14" s="1"/>
  <c r="P56" i="14" s="1"/>
  <c r="I53" i="14"/>
  <c r="I50" i="14"/>
  <c r="C50" i="14" s="1"/>
  <c r="P50" i="14" s="1"/>
  <c r="I48" i="14"/>
  <c r="C48" i="14" s="1"/>
  <c r="I46" i="14"/>
  <c r="C46" i="14" s="1"/>
  <c r="I44" i="14"/>
  <c r="C44" i="14" s="1"/>
  <c r="P44" i="14" s="1"/>
  <c r="I55" i="14"/>
  <c r="G38" i="14"/>
  <c r="I38" i="14" s="1"/>
  <c r="G37" i="14"/>
  <c r="H38" i="14"/>
  <c r="H37" i="14"/>
  <c r="G33" i="14"/>
  <c r="H33" i="14"/>
  <c r="H32" i="14" s="1"/>
  <c r="G24" i="14"/>
  <c r="H24" i="14"/>
  <c r="I23" i="14"/>
  <c r="C23" i="14" s="1"/>
  <c r="P23" i="14" s="1"/>
  <c r="I22" i="14"/>
  <c r="C22" i="14" s="1"/>
  <c r="P22" i="14" s="1"/>
  <c r="I21" i="14"/>
  <c r="G17" i="14"/>
  <c r="H17" i="14"/>
  <c r="I14" i="14"/>
  <c r="I15" i="14" s="1"/>
  <c r="I9" i="14"/>
  <c r="I10" i="14"/>
  <c r="I11" i="14"/>
  <c r="C11" i="14" s="1"/>
  <c r="P11" i="14" s="1"/>
  <c r="C114" i="14"/>
  <c r="P114" i="14" s="1"/>
  <c r="C106" i="14"/>
  <c r="P106" i="14" s="1"/>
  <c r="I100" i="14"/>
  <c r="F100" i="14"/>
  <c r="C100" i="14" s="1"/>
  <c r="I99" i="14"/>
  <c r="F99" i="14"/>
  <c r="I98" i="14"/>
  <c r="F98" i="14"/>
  <c r="C98" i="14" s="1"/>
  <c r="F96" i="14"/>
  <c r="C96" i="14" s="1"/>
  <c r="P96" i="14" s="1"/>
  <c r="I96" i="14"/>
  <c r="F95" i="14"/>
  <c r="I95" i="14"/>
  <c r="C95" i="14" s="1"/>
  <c r="P95" i="14" s="1"/>
  <c r="F94" i="14"/>
  <c r="I94" i="14"/>
  <c r="F93" i="14"/>
  <c r="I93" i="14"/>
  <c r="F91" i="14"/>
  <c r="C91" i="14" s="1"/>
  <c r="P91" i="14" s="1"/>
  <c r="I91" i="14"/>
  <c r="F90" i="14"/>
  <c r="I90" i="14"/>
  <c r="F89" i="14"/>
  <c r="C89" i="14" s="1"/>
  <c r="P89" i="14" s="1"/>
  <c r="I89" i="14"/>
  <c r="F88" i="14"/>
  <c r="I88" i="14"/>
  <c r="F87" i="14"/>
  <c r="I87" i="14"/>
  <c r="F86" i="14"/>
  <c r="I86" i="14"/>
  <c r="F85" i="14"/>
  <c r="C85" i="14" s="1"/>
  <c r="P85" i="14" s="1"/>
  <c r="I85" i="14"/>
  <c r="F83" i="14"/>
  <c r="C83" i="14" s="1"/>
  <c r="P83" i="14" s="1"/>
  <c r="I83" i="14"/>
  <c r="F82" i="14"/>
  <c r="I82" i="14"/>
  <c r="F81" i="14"/>
  <c r="I81" i="14"/>
  <c r="C81" i="14"/>
  <c r="P81" i="14" s="1"/>
  <c r="F80" i="14"/>
  <c r="I80" i="14"/>
  <c r="C80" i="14" s="1"/>
  <c r="P80" i="14" s="1"/>
  <c r="F79" i="14"/>
  <c r="I79" i="14"/>
  <c r="C79" i="14"/>
  <c r="P79" i="14" s="1"/>
  <c r="F78" i="14"/>
  <c r="I78" i="14"/>
  <c r="C78" i="14"/>
  <c r="P78" i="14" s="1"/>
  <c r="F77" i="14"/>
  <c r="C77" i="14" s="1"/>
  <c r="P77" i="14" s="1"/>
  <c r="I77" i="14"/>
  <c r="P75" i="14"/>
  <c r="C74" i="14"/>
  <c r="P71" i="14"/>
  <c r="C68" i="14"/>
  <c r="P68" i="14" s="1"/>
  <c r="F67" i="14"/>
  <c r="I67" i="14"/>
  <c r="F66" i="14"/>
  <c r="C66" i="14" s="1"/>
  <c r="P66" i="14" s="1"/>
  <c r="I66" i="14"/>
  <c r="F65" i="14"/>
  <c r="C65" i="14" s="1"/>
  <c r="P65" i="14" s="1"/>
  <c r="I65" i="14"/>
  <c r="F64" i="14"/>
  <c r="I64" i="14"/>
  <c r="C64" i="14"/>
  <c r="P64" i="14" s="1"/>
  <c r="F63" i="14"/>
  <c r="I63" i="14"/>
  <c r="C63" i="14"/>
  <c r="P63" i="14" s="1"/>
  <c r="F61" i="14"/>
  <c r="I61" i="14"/>
  <c r="F60" i="14"/>
  <c r="I60" i="14"/>
  <c r="C60" i="14"/>
  <c r="P60" i="14" s="1"/>
  <c r="C59" i="14"/>
  <c r="H59" i="14"/>
  <c r="G59" i="14"/>
  <c r="P58" i="14"/>
  <c r="C55" i="14"/>
  <c r="P55" i="14"/>
  <c r="F54" i="14"/>
  <c r="I54" i="14"/>
  <c r="C53" i="14"/>
  <c r="P53" i="14"/>
  <c r="F52" i="14"/>
  <c r="I52" i="14"/>
  <c r="F51" i="14"/>
  <c r="I51" i="14"/>
  <c r="F49" i="14"/>
  <c r="C49" i="14" s="1"/>
  <c r="P49" i="14" s="1"/>
  <c r="I49" i="14"/>
  <c r="P48" i="14"/>
  <c r="F47" i="14"/>
  <c r="C47" i="14" s="1"/>
  <c r="P47" i="14" s="1"/>
  <c r="I47" i="14"/>
  <c r="P46" i="14"/>
  <c r="I45" i="14"/>
  <c r="F45" i="14"/>
  <c r="C45" i="14" s="1"/>
  <c r="P43" i="14"/>
  <c r="F41" i="14"/>
  <c r="I41" i="14"/>
  <c r="F40" i="14"/>
  <c r="I40" i="14"/>
  <c r="F39" i="14"/>
  <c r="C39" i="14" s="1"/>
  <c r="P39" i="14" s="1"/>
  <c r="I39" i="14"/>
  <c r="F38" i="14"/>
  <c r="F36" i="14"/>
  <c r="I36" i="14"/>
  <c r="F35" i="14"/>
  <c r="C35" i="14" s="1"/>
  <c r="P35" i="14" s="1"/>
  <c r="I35" i="14"/>
  <c r="F34" i="14"/>
  <c r="I34" i="14"/>
  <c r="F33" i="14"/>
  <c r="F31" i="14"/>
  <c r="I31" i="14"/>
  <c r="F30" i="14"/>
  <c r="I30" i="14"/>
  <c r="F29" i="14"/>
  <c r="C29" i="14" s="1"/>
  <c r="P29" i="14" s="1"/>
  <c r="I29" i="14"/>
  <c r="F28" i="14"/>
  <c r="I28" i="14"/>
  <c r="F27" i="14"/>
  <c r="I27" i="14"/>
  <c r="C27" i="14" s="1"/>
  <c r="P27" i="14" s="1"/>
  <c r="F26" i="14"/>
  <c r="I26" i="14"/>
  <c r="C26" i="14" s="1"/>
  <c r="P26" i="14" s="1"/>
  <c r="F25" i="14"/>
  <c r="I25" i="14"/>
  <c r="C21" i="14"/>
  <c r="P21" i="14" s="1"/>
  <c r="F20" i="14"/>
  <c r="I20" i="14"/>
  <c r="F19" i="14"/>
  <c r="I19" i="14"/>
  <c r="C19" i="14" s="1"/>
  <c r="P19" i="14" s="1"/>
  <c r="F18" i="14"/>
  <c r="I18" i="14"/>
  <c r="C18" i="14" s="1"/>
  <c r="P18" i="14"/>
  <c r="P16" i="14"/>
  <c r="C14" i="14"/>
  <c r="P14" i="14"/>
  <c r="P13" i="14"/>
  <c r="C10" i="14"/>
  <c r="P10" i="14" s="1"/>
  <c r="C9" i="14"/>
  <c r="P9" i="14"/>
  <c r="C137" i="13"/>
  <c r="C135" i="13"/>
  <c r="H134" i="13"/>
  <c r="G134" i="13"/>
  <c r="F134" i="13"/>
  <c r="E134" i="13"/>
  <c r="D134" i="13"/>
  <c r="C133" i="13"/>
  <c r="C132" i="13"/>
  <c r="P121" i="13"/>
  <c r="P120" i="13"/>
  <c r="K118" i="13"/>
  <c r="K111" i="13"/>
  <c r="K106" i="13"/>
  <c r="K92" i="13"/>
  <c r="K84" i="13"/>
  <c r="K76" i="13"/>
  <c r="K74" i="13"/>
  <c r="K62" i="13"/>
  <c r="K59" i="13"/>
  <c r="K57" i="13"/>
  <c r="K38" i="13"/>
  <c r="K37" i="13"/>
  <c r="K33" i="13"/>
  <c r="K24" i="13"/>
  <c r="K17" i="13"/>
  <c r="K15" i="13"/>
  <c r="K12" i="13"/>
  <c r="L118" i="13"/>
  <c r="L111" i="13"/>
  <c r="L106" i="13"/>
  <c r="L92" i="13"/>
  <c r="L84" i="13"/>
  <c r="L76" i="13"/>
  <c r="L74" i="13"/>
  <c r="L62" i="13"/>
  <c r="L70" i="13" s="1"/>
  <c r="L59" i="13"/>
  <c r="L57" i="13"/>
  <c r="L38" i="13"/>
  <c r="L37" i="13" s="1"/>
  <c r="L33" i="13"/>
  <c r="L24" i="13"/>
  <c r="L17" i="13"/>
  <c r="L15" i="13"/>
  <c r="L12" i="13"/>
  <c r="M118" i="13"/>
  <c r="M111" i="13"/>
  <c r="M106" i="13"/>
  <c r="M92" i="13"/>
  <c r="M84" i="13"/>
  <c r="M76" i="13"/>
  <c r="M74" i="13"/>
  <c r="M62" i="13"/>
  <c r="M59" i="13"/>
  <c r="M57" i="13"/>
  <c r="M38" i="13"/>
  <c r="M37" i="13"/>
  <c r="M33" i="13"/>
  <c r="M24" i="13"/>
  <c r="M17" i="13"/>
  <c r="M15" i="13"/>
  <c r="M12" i="13"/>
  <c r="N118" i="13"/>
  <c r="N111" i="13"/>
  <c r="N106" i="13"/>
  <c r="N92" i="13"/>
  <c r="N84" i="13"/>
  <c r="N76" i="13"/>
  <c r="N74" i="13"/>
  <c r="N62" i="13"/>
  <c r="N59" i="13"/>
  <c r="N70" i="13" s="1"/>
  <c r="N57" i="13"/>
  <c r="N38" i="13"/>
  <c r="N37" i="13" s="1"/>
  <c r="N33" i="13"/>
  <c r="N24" i="13"/>
  <c r="N17" i="13"/>
  <c r="N15" i="13"/>
  <c r="N12" i="13"/>
  <c r="O118" i="13"/>
  <c r="O111" i="13"/>
  <c r="O106" i="13"/>
  <c r="O92" i="13"/>
  <c r="O84" i="13"/>
  <c r="O76" i="13"/>
  <c r="O74" i="13"/>
  <c r="O62" i="13"/>
  <c r="O70" i="13" s="1"/>
  <c r="O59" i="13"/>
  <c r="O57" i="13"/>
  <c r="O38" i="13"/>
  <c r="O37" i="13" s="1"/>
  <c r="O33" i="13"/>
  <c r="O24" i="13"/>
  <c r="O17" i="13"/>
  <c r="O15" i="13"/>
  <c r="O12" i="13"/>
  <c r="I113" i="13"/>
  <c r="I114" i="13"/>
  <c r="C114" i="13" s="1"/>
  <c r="P114" i="13" s="1"/>
  <c r="I108" i="13"/>
  <c r="I111" i="13" s="1"/>
  <c r="C111" i="13" s="1"/>
  <c r="I105" i="13"/>
  <c r="I106" i="13" s="1"/>
  <c r="C106" i="13" s="1"/>
  <c r="G92" i="13"/>
  <c r="I92" i="13" s="1"/>
  <c r="H92" i="13"/>
  <c r="G84" i="13"/>
  <c r="I84" i="13" s="1"/>
  <c r="H84" i="13"/>
  <c r="G76" i="13"/>
  <c r="I76" i="13" s="1"/>
  <c r="H76" i="13"/>
  <c r="I72" i="13"/>
  <c r="I73" i="13"/>
  <c r="C73" i="13" s="1"/>
  <c r="P73" i="13" s="1"/>
  <c r="I69" i="13"/>
  <c r="I68" i="13"/>
  <c r="G62" i="13"/>
  <c r="H62" i="13"/>
  <c r="I62" i="13" s="1"/>
  <c r="C62" i="13" s="1"/>
  <c r="I56" i="13"/>
  <c r="C56" i="13" s="1"/>
  <c r="P56" i="13" s="1"/>
  <c r="I53" i="13"/>
  <c r="I50" i="13"/>
  <c r="C50" i="13" s="1"/>
  <c r="P50" i="13" s="1"/>
  <c r="I48" i="13"/>
  <c r="C48" i="13" s="1"/>
  <c r="P48" i="13" s="1"/>
  <c r="I46" i="13"/>
  <c r="C46" i="13" s="1"/>
  <c r="P46" i="13" s="1"/>
  <c r="I44" i="13"/>
  <c r="I55" i="13"/>
  <c r="C55" i="13" s="1"/>
  <c r="P55" i="13" s="1"/>
  <c r="G38" i="13"/>
  <c r="I38" i="13" s="1"/>
  <c r="G37" i="13"/>
  <c r="H38" i="13"/>
  <c r="H37" i="13" s="1"/>
  <c r="I37" i="13" s="1"/>
  <c r="C37" i="13" s="1"/>
  <c r="G33" i="13"/>
  <c r="G32" i="13" s="1"/>
  <c r="H33" i="13"/>
  <c r="H32" i="13" s="1"/>
  <c r="G24" i="13"/>
  <c r="H24" i="13"/>
  <c r="I23" i="13"/>
  <c r="C23" i="13" s="1"/>
  <c r="P23" i="13" s="1"/>
  <c r="I22" i="13"/>
  <c r="C22" i="13" s="1"/>
  <c r="P22" i="13" s="1"/>
  <c r="I21" i="13"/>
  <c r="G17" i="13"/>
  <c r="I17" i="13" s="1"/>
  <c r="H17" i="13"/>
  <c r="I14" i="13"/>
  <c r="I15" i="13" s="1"/>
  <c r="I12" i="13"/>
  <c r="C113" i="13"/>
  <c r="P113" i="13"/>
  <c r="C108" i="13"/>
  <c r="P108" i="13" s="1"/>
  <c r="P104" i="13"/>
  <c r="I100" i="13"/>
  <c r="F100" i="13"/>
  <c r="C100" i="13" s="1"/>
  <c r="I99" i="13"/>
  <c r="F99" i="13"/>
  <c r="C99" i="13"/>
  <c r="I98" i="13"/>
  <c r="F98" i="13"/>
  <c r="F96" i="13"/>
  <c r="I96" i="13"/>
  <c r="F95" i="13"/>
  <c r="I95" i="13"/>
  <c r="C95" i="13" s="1"/>
  <c r="P95" i="13" s="1"/>
  <c r="F94" i="13"/>
  <c r="I94" i="13"/>
  <c r="F93" i="13"/>
  <c r="I93" i="13"/>
  <c r="F91" i="13"/>
  <c r="I91" i="13"/>
  <c r="C91" i="13" s="1"/>
  <c r="P91" i="13" s="1"/>
  <c r="F90" i="13"/>
  <c r="I90" i="13"/>
  <c r="C90" i="13"/>
  <c r="P90" i="13" s="1"/>
  <c r="F89" i="13"/>
  <c r="C89" i="13" s="1"/>
  <c r="P89" i="13" s="1"/>
  <c r="I89" i="13"/>
  <c r="F88" i="13"/>
  <c r="I88" i="13"/>
  <c r="C88" i="13"/>
  <c r="P88" i="13" s="1"/>
  <c r="F87" i="13"/>
  <c r="C87" i="13" s="1"/>
  <c r="P87" i="13" s="1"/>
  <c r="I87" i="13"/>
  <c r="F86" i="13"/>
  <c r="I86" i="13"/>
  <c r="C86" i="13" s="1"/>
  <c r="P86" i="13" s="1"/>
  <c r="F85" i="13"/>
  <c r="C85" i="13" s="1"/>
  <c r="P85" i="13" s="1"/>
  <c r="I85" i="13"/>
  <c r="F83" i="13"/>
  <c r="C83" i="13" s="1"/>
  <c r="P83" i="13" s="1"/>
  <c r="I83" i="13"/>
  <c r="F82" i="13"/>
  <c r="I82" i="13"/>
  <c r="F81" i="13"/>
  <c r="I81" i="13"/>
  <c r="F80" i="13"/>
  <c r="C80" i="13" s="1"/>
  <c r="P80" i="13" s="1"/>
  <c r="I80" i="13"/>
  <c r="F79" i="13"/>
  <c r="I79" i="13"/>
  <c r="F78" i="13"/>
  <c r="C78" i="13" s="1"/>
  <c r="P78" i="13" s="1"/>
  <c r="I78" i="13"/>
  <c r="F77" i="13"/>
  <c r="I77" i="13"/>
  <c r="P75" i="13"/>
  <c r="P71" i="13"/>
  <c r="C69" i="13"/>
  <c r="P69" i="13"/>
  <c r="F67" i="13"/>
  <c r="I67" i="13"/>
  <c r="F66" i="13"/>
  <c r="I66" i="13"/>
  <c r="F65" i="13"/>
  <c r="I65" i="13"/>
  <c r="C65" i="13" s="1"/>
  <c r="P65" i="13" s="1"/>
  <c r="F64" i="13"/>
  <c r="I64" i="13"/>
  <c r="F63" i="13"/>
  <c r="I63" i="13"/>
  <c r="P62" i="13"/>
  <c r="F61" i="13"/>
  <c r="I61" i="13"/>
  <c r="C61" i="13" s="1"/>
  <c r="P61" i="13" s="1"/>
  <c r="F60" i="13"/>
  <c r="C60" i="13" s="1"/>
  <c r="P60" i="13" s="1"/>
  <c r="I60" i="13"/>
  <c r="C59" i="13"/>
  <c r="H59" i="13"/>
  <c r="G59" i="13"/>
  <c r="P58" i="13"/>
  <c r="F54" i="13"/>
  <c r="I54" i="13"/>
  <c r="C54" i="13"/>
  <c r="P54" i="13"/>
  <c r="F52" i="13"/>
  <c r="I52" i="13"/>
  <c r="F51" i="13"/>
  <c r="I51" i="13"/>
  <c r="F49" i="13"/>
  <c r="C49" i="13" s="1"/>
  <c r="P49" i="13" s="1"/>
  <c r="I49" i="13"/>
  <c r="F47" i="13"/>
  <c r="I47" i="13"/>
  <c r="I45" i="13"/>
  <c r="F45" i="13"/>
  <c r="C45" i="13" s="1"/>
  <c r="C44" i="13"/>
  <c r="P44" i="13" s="1"/>
  <c r="P43" i="13"/>
  <c r="F41" i="13"/>
  <c r="I41" i="13"/>
  <c r="C41" i="13" s="1"/>
  <c r="P41" i="13" s="1"/>
  <c r="F40" i="13"/>
  <c r="I40" i="13"/>
  <c r="F39" i="13"/>
  <c r="I39" i="13"/>
  <c r="F38" i="13"/>
  <c r="C38" i="13" s="1"/>
  <c r="P38" i="13" s="1"/>
  <c r="F36" i="13"/>
  <c r="I36" i="13"/>
  <c r="C36" i="13" s="1"/>
  <c r="P36" i="13" s="1"/>
  <c r="F35" i="13"/>
  <c r="I35" i="13"/>
  <c r="F34" i="13"/>
  <c r="I34" i="13"/>
  <c r="C34" i="13" s="1"/>
  <c r="P34" i="13" s="1"/>
  <c r="F33" i="13"/>
  <c r="I33" i="13"/>
  <c r="C33" i="13" s="1"/>
  <c r="F31" i="13"/>
  <c r="C31" i="13" s="1"/>
  <c r="P31" i="13" s="1"/>
  <c r="I31" i="13"/>
  <c r="F30" i="13"/>
  <c r="C30" i="13" s="1"/>
  <c r="P30" i="13" s="1"/>
  <c r="I30" i="13"/>
  <c r="F29" i="13"/>
  <c r="I29" i="13"/>
  <c r="F28" i="13"/>
  <c r="I28" i="13"/>
  <c r="F27" i="13"/>
  <c r="I27" i="13"/>
  <c r="F26" i="13"/>
  <c r="I26" i="13"/>
  <c r="F25" i="13"/>
  <c r="C25" i="13" s="1"/>
  <c r="P25" i="13" s="1"/>
  <c r="I25" i="13"/>
  <c r="C21" i="13"/>
  <c r="P21" i="13"/>
  <c r="F20" i="13"/>
  <c r="C20" i="13" s="1"/>
  <c r="P20" i="13" s="1"/>
  <c r="I20" i="13"/>
  <c r="F19" i="13"/>
  <c r="C19" i="13" s="1"/>
  <c r="P19" i="13" s="1"/>
  <c r="I19" i="13"/>
  <c r="F18" i="13"/>
  <c r="I18" i="13"/>
  <c r="P16" i="13"/>
  <c r="C14" i="13"/>
  <c r="P14" i="13" s="1"/>
  <c r="P13" i="13"/>
  <c r="C12" i="13"/>
  <c r="C135" i="12"/>
  <c r="H134" i="12"/>
  <c r="G134" i="12"/>
  <c r="F134" i="12"/>
  <c r="E134" i="12"/>
  <c r="C134" i="12" s="1"/>
  <c r="D134" i="12"/>
  <c r="C133" i="12"/>
  <c r="C132" i="12"/>
  <c r="P121" i="12"/>
  <c r="P120" i="12"/>
  <c r="K118" i="12"/>
  <c r="K111" i="12"/>
  <c r="K106" i="12"/>
  <c r="K92" i="12"/>
  <c r="K84" i="12"/>
  <c r="K76" i="12"/>
  <c r="K74" i="12"/>
  <c r="K62" i="12"/>
  <c r="K59" i="12"/>
  <c r="K70" i="12" s="1"/>
  <c r="K57" i="12"/>
  <c r="K38" i="12"/>
  <c r="K37" i="12" s="1"/>
  <c r="K33" i="12"/>
  <c r="K24" i="12"/>
  <c r="K17" i="12"/>
  <c r="K15" i="12"/>
  <c r="K12" i="12"/>
  <c r="L118" i="12"/>
  <c r="L111" i="12"/>
  <c r="L106" i="12"/>
  <c r="L92" i="12"/>
  <c r="L84" i="12"/>
  <c r="L76" i="12"/>
  <c r="L74" i="12"/>
  <c r="L62" i="12"/>
  <c r="L59" i="12"/>
  <c r="L70" i="12" s="1"/>
  <c r="L57" i="12"/>
  <c r="L38" i="12"/>
  <c r="L37" i="12"/>
  <c r="L33" i="12"/>
  <c r="L24" i="12"/>
  <c r="L17" i="12"/>
  <c r="L15" i="12"/>
  <c r="L12" i="12"/>
  <c r="M118" i="12"/>
  <c r="M111" i="12"/>
  <c r="M106" i="12"/>
  <c r="M92" i="12"/>
  <c r="M84" i="12"/>
  <c r="M76" i="12"/>
  <c r="M74" i="12"/>
  <c r="M62" i="12"/>
  <c r="M70" i="12" s="1"/>
  <c r="M59" i="12"/>
  <c r="M57" i="12"/>
  <c r="M38" i="12"/>
  <c r="M37" i="12" s="1"/>
  <c r="M33" i="12"/>
  <c r="M24" i="12"/>
  <c r="M17" i="12"/>
  <c r="M15" i="12"/>
  <c r="M12" i="12"/>
  <c r="N118" i="12"/>
  <c r="N111" i="12"/>
  <c r="N106" i="12"/>
  <c r="N92" i="12"/>
  <c r="N84" i="12"/>
  <c r="N76" i="12"/>
  <c r="N74" i="12"/>
  <c r="N62" i="12"/>
  <c r="N59" i="12"/>
  <c r="N70" i="12" s="1"/>
  <c r="N57" i="12"/>
  <c r="N38" i="12"/>
  <c r="N37" i="12" s="1"/>
  <c r="N33" i="12"/>
  <c r="N24" i="12"/>
  <c r="N17" i="12"/>
  <c r="N15" i="12"/>
  <c r="C15" i="12" s="1"/>
  <c r="P15" i="12" s="1"/>
  <c r="N12" i="12"/>
  <c r="O118" i="12"/>
  <c r="O111" i="12"/>
  <c r="O106" i="12"/>
  <c r="O92" i="12"/>
  <c r="O84" i="12"/>
  <c r="O76" i="12"/>
  <c r="O74" i="12"/>
  <c r="O62" i="12"/>
  <c r="O59" i="12"/>
  <c r="O57" i="12"/>
  <c r="O38" i="12"/>
  <c r="O37" i="12" s="1"/>
  <c r="O33" i="12"/>
  <c r="O24" i="12"/>
  <c r="O17" i="12"/>
  <c r="O15" i="12"/>
  <c r="O12" i="12"/>
  <c r="I113" i="12"/>
  <c r="C113" i="12" s="1"/>
  <c r="P113" i="12" s="1"/>
  <c r="I114" i="12"/>
  <c r="C114" i="12" s="1"/>
  <c r="P114" i="12" s="1"/>
  <c r="I108" i="12"/>
  <c r="I111" i="12"/>
  <c r="C111" i="12" s="1"/>
  <c r="P111" i="12" s="1"/>
  <c r="I105" i="12"/>
  <c r="I106" i="12" s="1"/>
  <c r="C106" i="12" s="1"/>
  <c r="G92" i="12"/>
  <c r="H92" i="12"/>
  <c r="G84" i="12"/>
  <c r="H84" i="12"/>
  <c r="I84" i="12" s="1"/>
  <c r="C84" i="12" s="1"/>
  <c r="G76" i="12"/>
  <c r="H76" i="12"/>
  <c r="I72" i="12"/>
  <c r="I73" i="12"/>
  <c r="C73" i="12" s="1"/>
  <c r="P73" i="12" s="1"/>
  <c r="I69" i="12"/>
  <c r="C69" i="12" s="1"/>
  <c r="P69" i="12" s="1"/>
  <c r="I68" i="12"/>
  <c r="G62" i="12"/>
  <c r="I62" i="12" s="1"/>
  <c r="C62" i="12" s="1"/>
  <c r="P62" i="12" s="1"/>
  <c r="H62" i="12"/>
  <c r="I56" i="12"/>
  <c r="C56" i="12" s="1"/>
  <c r="P56" i="12" s="1"/>
  <c r="I53" i="12"/>
  <c r="C53" i="12" s="1"/>
  <c r="P53" i="12" s="1"/>
  <c r="I50" i="12"/>
  <c r="I48" i="12"/>
  <c r="C48" i="12" s="1"/>
  <c r="P48" i="12" s="1"/>
  <c r="I46" i="12"/>
  <c r="I44" i="12"/>
  <c r="C44" i="12" s="1"/>
  <c r="P44" i="12" s="1"/>
  <c r="I55" i="12"/>
  <c r="C55" i="12" s="1"/>
  <c r="G38" i="12"/>
  <c r="G37" i="12"/>
  <c r="H38" i="12"/>
  <c r="G33" i="12"/>
  <c r="H33" i="12"/>
  <c r="H32" i="12" s="1"/>
  <c r="G24" i="12"/>
  <c r="H24" i="12"/>
  <c r="I23" i="12"/>
  <c r="I22" i="12"/>
  <c r="C22" i="12" s="1"/>
  <c r="P22" i="12" s="1"/>
  <c r="I21" i="12"/>
  <c r="G17" i="12"/>
  <c r="I17" i="12" s="1"/>
  <c r="C17" i="12" s="1"/>
  <c r="P17" i="12" s="1"/>
  <c r="H17" i="12"/>
  <c r="I14" i="12"/>
  <c r="I15" i="12" s="1"/>
  <c r="I9" i="12"/>
  <c r="I10" i="12"/>
  <c r="C10" i="12" s="1"/>
  <c r="P10" i="12" s="1"/>
  <c r="I11" i="12"/>
  <c r="C11" i="12" s="1"/>
  <c r="P11" i="12" s="1"/>
  <c r="C108" i="12"/>
  <c r="P108" i="12" s="1"/>
  <c r="F96" i="12"/>
  <c r="I96" i="12"/>
  <c r="F95" i="12"/>
  <c r="C95" i="12" s="1"/>
  <c r="P95" i="12" s="1"/>
  <c r="I95" i="12"/>
  <c r="F94" i="12"/>
  <c r="C94" i="12" s="1"/>
  <c r="I94" i="12"/>
  <c r="P94" i="12"/>
  <c r="F93" i="12"/>
  <c r="I93" i="12"/>
  <c r="F91" i="12"/>
  <c r="C91" i="12" s="1"/>
  <c r="P91" i="12" s="1"/>
  <c r="I91" i="12"/>
  <c r="F90" i="12"/>
  <c r="I90" i="12"/>
  <c r="F89" i="12"/>
  <c r="I89" i="12"/>
  <c r="C89" i="12" s="1"/>
  <c r="P89" i="12" s="1"/>
  <c r="F88" i="12"/>
  <c r="I88" i="12"/>
  <c r="F87" i="12"/>
  <c r="I87" i="12"/>
  <c r="C87" i="12"/>
  <c r="P87" i="12" s="1"/>
  <c r="F86" i="12"/>
  <c r="C86" i="12" s="1"/>
  <c r="P86" i="12" s="1"/>
  <c r="I86" i="12"/>
  <c r="F85" i="12"/>
  <c r="I85" i="12"/>
  <c r="F83" i="12"/>
  <c r="I83" i="12"/>
  <c r="F82" i="12"/>
  <c r="I82" i="12"/>
  <c r="F81" i="12"/>
  <c r="I81" i="12"/>
  <c r="C81" i="12"/>
  <c r="P81" i="12"/>
  <c r="F80" i="12"/>
  <c r="I80" i="12"/>
  <c r="F79" i="12"/>
  <c r="I79" i="12"/>
  <c r="F78" i="12"/>
  <c r="I78" i="12"/>
  <c r="C78" i="12"/>
  <c r="P78" i="12"/>
  <c r="F77" i="12"/>
  <c r="I77" i="12"/>
  <c r="P75" i="12"/>
  <c r="P71" i="12"/>
  <c r="F67" i="12"/>
  <c r="I67" i="12"/>
  <c r="C67" i="12"/>
  <c r="P67" i="12" s="1"/>
  <c r="F66" i="12"/>
  <c r="I66" i="12"/>
  <c r="F65" i="12"/>
  <c r="C65" i="12" s="1"/>
  <c r="P65" i="12" s="1"/>
  <c r="I65" i="12"/>
  <c r="F64" i="12"/>
  <c r="C64" i="12" s="1"/>
  <c r="I64" i="12"/>
  <c r="P64" i="12"/>
  <c r="F63" i="12"/>
  <c r="I63" i="12"/>
  <c r="F61" i="12"/>
  <c r="I61" i="12"/>
  <c r="F60" i="12"/>
  <c r="C60" i="12" s="1"/>
  <c r="P60" i="12" s="1"/>
  <c r="I60" i="12"/>
  <c r="C59" i="12"/>
  <c r="P59" i="12" s="1"/>
  <c r="H59" i="12"/>
  <c r="G59" i="12"/>
  <c r="P58" i="12"/>
  <c r="P55" i="12"/>
  <c r="F54" i="12"/>
  <c r="I54" i="12"/>
  <c r="F52" i="12"/>
  <c r="C52" i="12" s="1"/>
  <c r="P52" i="12" s="1"/>
  <c r="I52" i="12"/>
  <c r="F51" i="12"/>
  <c r="I51" i="12"/>
  <c r="C51" i="12" s="1"/>
  <c r="P51" i="12" s="1"/>
  <c r="C50" i="12"/>
  <c r="P50" i="12"/>
  <c r="F49" i="12"/>
  <c r="I49" i="12"/>
  <c r="C49" i="12" s="1"/>
  <c r="P49" i="12" s="1"/>
  <c r="F47" i="12"/>
  <c r="I47" i="12"/>
  <c r="C47" i="12" s="1"/>
  <c r="P47" i="12" s="1"/>
  <c r="C46" i="12"/>
  <c r="P46" i="12" s="1"/>
  <c r="I45" i="12"/>
  <c r="C45" i="12" s="1"/>
  <c r="F45" i="12"/>
  <c r="P43" i="12"/>
  <c r="F41" i="12"/>
  <c r="I41" i="12"/>
  <c r="F40" i="12"/>
  <c r="I40" i="12"/>
  <c r="C40" i="12"/>
  <c r="P40" i="12" s="1"/>
  <c r="F39" i="12"/>
  <c r="I39" i="12"/>
  <c r="C39" i="12" s="1"/>
  <c r="P39" i="12" s="1"/>
  <c r="F38" i="12"/>
  <c r="F36" i="12"/>
  <c r="C36" i="12" s="1"/>
  <c r="P36" i="12" s="1"/>
  <c r="I36" i="12"/>
  <c r="F35" i="12"/>
  <c r="C35" i="12" s="1"/>
  <c r="P35" i="12" s="1"/>
  <c r="I35" i="12"/>
  <c r="F34" i="12"/>
  <c r="I34" i="12"/>
  <c r="F33" i="12"/>
  <c r="F31" i="12"/>
  <c r="C31" i="12" s="1"/>
  <c r="P31" i="12" s="1"/>
  <c r="I31" i="12"/>
  <c r="F30" i="12"/>
  <c r="I30" i="12"/>
  <c r="C30" i="12"/>
  <c r="P30" i="12" s="1"/>
  <c r="F29" i="12"/>
  <c r="C29" i="12" s="1"/>
  <c r="P29" i="12" s="1"/>
  <c r="I29" i="12"/>
  <c r="F28" i="12"/>
  <c r="C28" i="12" s="1"/>
  <c r="P28" i="12" s="1"/>
  <c r="I28" i="12"/>
  <c r="F27" i="12"/>
  <c r="I27" i="12"/>
  <c r="C27" i="12"/>
  <c r="P27" i="12" s="1"/>
  <c r="F26" i="12"/>
  <c r="C26" i="12" s="1"/>
  <c r="P26" i="12" s="1"/>
  <c r="I26" i="12"/>
  <c r="F25" i="12"/>
  <c r="C25" i="12" s="1"/>
  <c r="P25" i="12" s="1"/>
  <c r="I25" i="12"/>
  <c r="C23" i="12"/>
  <c r="P23" i="12" s="1"/>
  <c r="C21" i="12"/>
  <c r="P21" i="12" s="1"/>
  <c r="F20" i="12"/>
  <c r="C20" i="12" s="1"/>
  <c r="P20" i="12" s="1"/>
  <c r="I20" i="12"/>
  <c r="F19" i="12"/>
  <c r="I19" i="12"/>
  <c r="C19" i="12"/>
  <c r="P19" i="12" s="1"/>
  <c r="F18" i="12"/>
  <c r="C18" i="12" s="1"/>
  <c r="P18" i="12" s="1"/>
  <c r="I18" i="12"/>
  <c r="P16" i="12"/>
  <c r="C14" i="12"/>
  <c r="P14" i="12"/>
  <c r="P13" i="12"/>
  <c r="C9" i="12"/>
  <c r="P9" i="12" s="1"/>
  <c r="C137" i="11"/>
  <c r="C135" i="11"/>
  <c r="H134" i="11"/>
  <c r="C134" i="11" s="1"/>
  <c r="G134" i="11"/>
  <c r="F134" i="11"/>
  <c r="E134" i="11"/>
  <c r="D134" i="11"/>
  <c r="C133" i="11"/>
  <c r="C132" i="11"/>
  <c r="C131" i="11"/>
  <c r="P121" i="11"/>
  <c r="P120" i="11"/>
  <c r="K111" i="11"/>
  <c r="K106" i="11"/>
  <c r="K92" i="11"/>
  <c r="K84" i="11"/>
  <c r="K76" i="11"/>
  <c r="K74" i="11"/>
  <c r="K62" i="11"/>
  <c r="K59" i="11"/>
  <c r="K57" i="11"/>
  <c r="K38" i="11"/>
  <c r="K37" i="11" s="1"/>
  <c r="K33" i="11"/>
  <c r="K32" i="11" s="1"/>
  <c r="K24" i="11"/>
  <c r="K17" i="11"/>
  <c r="K15" i="11"/>
  <c r="K12" i="11"/>
  <c r="L111" i="11"/>
  <c r="L106" i="11"/>
  <c r="L92" i="11"/>
  <c r="L84" i="11"/>
  <c r="L76" i="11"/>
  <c r="L74" i="11"/>
  <c r="L62" i="11"/>
  <c r="L70" i="11" s="1"/>
  <c r="L59" i="11"/>
  <c r="L57" i="11"/>
  <c r="L38" i="11"/>
  <c r="L37" i="11"/>
  <c r="L33" i="11"/>
  <c r="L24" i="11"/>
  <c r="L17" i="11"/>
  <c r="L15" i="11"/>
  <c r="L12" i="11"/>
  <c r="M111" i="11"/>
  <c r="M106" i="11"/>
  <c r="M92" i="11"/>
  <c r="M84" i="11"/>
  <c r="M76" i="11"/>
  <c r="M74" i="11"/>
  <c r="M62" i="11"/>
  <c r="M59" i="11"/>
  <c r="M70" i="11"/>
  <c r="M57" i="11"/>
  <c r="M38" i="11"/>
  <c r="M37" i="11" s="1"/>
  <c r="M32" i="11" s="1"/>
  <c r="M33" i="11"/>
  <c r="M24" i="11"/>
  <c r="M17" i="11"/>
  <c r="M15" i="11"/>
  <c r="M12" i="11"/>
  <c r="N111" i="11"/>
  <c r="N106" i="11"/>
  <c r="N92" i="11"/>
  <c r="N84" i="11"/>
  <c r="N76" i="11"/>
  <c r="N74" i="11"/>
  <c r="N62" i="11"/>
  <c r="N59" i="11"/>
  <c r="N70" i="11" s="1"/>
  <c r="N57" i="11"/>
  <c r="N38" i="11"/>
  <c r="N37" i="11" s="1"/>
  <c r="N33" i="11"/>
  <c r="N24" i="11"/>
  <c r="N17" i="11"/>
  <c r="N15" i="11"/>
  <c r="N12" i="11"/>
  <c r="O111" i="11"/>
  <c r="O106" i="11"/>
  <c r="O92" i="11"/>
  <c r="O84" i="11"/>
  <c r="O76" i="11"/>
  <c r="O74" i="11"/>
  <c r="O62" i="11"/>
  <c r="O59" i="11"/>
  <c r="O57" i="11"/>
  <c r="O38" i="11"/>
  <c r="O37" i="11" s="1"/>
  <c r="O32" i="11" s="1"/>
  <c r="O33" i="11"/>
  <c r="O24" i="11"/>
  <c r="O17" i="11"/>
  <c r="O15" i="11"/>
  <c r="O12" i="11"/>
  <c r="I111" i="11"/>
  <c r="C111" i="11" s="1"/>
  <c r="I105" i="11"/>
  <c r="C105" i="11" s="1"/>
  <c r="P105" i="11" s="1"/>
  <c r="G92" i="11"/>
  <c r="H92" i="11"/>
  <c r="G84" i="11"/>
  <c r="I84" i="11" s="1"/>
  <c r="H84" i="11"/>
  <c r="G76" i="11"/>
  <c r="I76" i="11" s="1"/>
  <c r="H76" i="11"/>
  <c r="I72" i="11"/>
  <c r="C72" i="11" s="1"/>
  <c r="P72" i="11" s="1"/>
  <c r="I73" i="11"/>
  <c r="C73" i="11" s="1"/>
  <c r="P73" i="11" s="1"/>
  <c r="I69" i="11"/>
  <c r="C69" i="11" s="1"/>
  <c r="P69" i="11" s="1"/>
  <c r="I68" i="11"/>
  <c r="G62" i="11"/>
  <c r="I62" i="11" s="1"/>
  <c r="H62" i="11"/>
  <c r="I56" i="11"/>
  <c r="I53" i="11"/>
  <c r="C53" i="11" s="1"/>
  <c r="P53" i="11" s="1"/>
  <c r="I50" i="11"/>
  <c r="I48" i="11"/>
  <c r="C48" i="11" s="1"/>
  <c r="P48" i="11" s="1"/>
  <c r="I46" i="11"/>
  <c r="I44" i="11"/>
  <c r="C44" i="11" s="1"/>
  <c r="I55" i="11"/>
  <c r="C55" i="11" s="1"/>
  <c r="P55" i="11" s="1"/>
  <c r="G38" i="11"/>
  <c r="G37" i="11"/>
  <c r="H38" i="11"/>
  <c r="G33" i="11"/>
  <c r="H33" i="11"/>
  <c r="H32" i="11" s="1"/>
  <c r="G24" i="11"/>
  <c r="H24" i="11"/>
  <c r="I23" i="11"/>
  <c r="C23" i="11" s="1"/>
  <c r="P23" i="11" s="1"/>
  <c r="I22" i="11"/>
  <c r="I21" i="11"/>
  <c r="C21" i="11" s="1"/>
  <c r="P21" i="11" s="1"/>
  <c r="G17" i="11"/>
  <c r="H17" i="11"/>
  <c r="I17" i="11"/>
  <c r="I14" i="11"/>
  <c r="I15" i="11" s="1"/>
  <c r="I9" i="11"/>
  <c r="I10" i="11"/>
  <c r="I11" i="11"/>
  <c r="C114" i="11"/>
  <c r="P114" i="11" s="1"/>
  <c r="C113" i="11"/>
  <c r="P113" i="11"/>
  <c r="F96" i="11"/>
  <c r="C96" i="11" s="1"/>
  <c r="P96" i="11" s="1"/>
  <c r="I96" i="11"/>
  <c r="F95" i="11"/>
  <c r="I95" i="11"/>
  <c r="C95" i="11"/>
  <c r="P95" i="11" s="1"/>
  <c r="F94" i="11"/>
  <c r="I94" i="11"/>
  <c r="F93" i="11"/>
  <c r="C93" i="11" s="1"/>
  <c r="P93" i="11" s="1"/>
  <c r="I93" i="11"/>
  <c r="F91" i="11"/>
  <c r="C91" i="11" s="1"/>
  <c r="P91" i="11" s="1"/>
  <c r="I91" i="11"/>
  <c r="F90" i="11"/>
  <c r="C90" i="11" s="1"/>
  <c r="I90" i="11"/>
  <c r="P90" i="11"/>
  <c r="F89" i="11"/>
  <c r="I89" i="11"/>
  <c r="F88" i="11"/>
  <c r="C88" i="11" s="1"/>
  <c r="I88" i="11"/>
  <c r="P88" i="11"/>
  <c r="F87" i="11"/>
  <c r="I87" i="11"/>
  <c r="C87" i="11"/>
  <c r="P87" i="11" s="1"/>
  <c r="F86" i="11"/>
  <c r="I86" i="11"/>
  <c r="F85" i="11"/>
  <c r="I85" i="11"/>
  <c r="F83" i="11"/>
  <c r="I83" i="11"/>
  <c r="C83" i="11" s="1"/>
  <c r="P83" i="11" s="1"/>
  <c r="F82" i="11"/>
  <c r="I82" i="11"/>
  <c r="C82" i="11" s="1"/>
  <c r="P82" i="11" s="1"/>
  <c r="F81" i="11"/>
  <c r="I81" i="11"/>
  <c r="F80" i="11"/>
  <c r="I80" i="11"/>
  <c r="C80" i="11" s="1"/>
  <c r="P80" i="11" s="1"/>
  <c r="F79" i="11"/>
  <c r="I79" i="11"/>
  <c r="C79" i="11" s="1"/>
  <c r="P79" i="11" s="1"/>
  <c r="F78" i="11"/>
  <c r="I78" i="11"/>
  <c r="F77" i="11"/>
  <c r="I77" i="11"/>
  <c r="C77" i="11"/>
  <c r="P77" i="11" s="1"/>
  <c r="P75" i="11"/>
  <c r="P71" i="11"/>
  <c r="C68" i="11"/>
  <c r="P68" i="11" s="1"/>
  <c r="F67" i="11"/>
  <c r="I67" i="11"/>
  <c r="F66" i="11"/>
  <c r="I66" i="11"/>
  <c r="C66" i="11" s="1"/>
  <c r="P66" i="11" s="1"/>
  <c r="F65" i="11"/>
  <c r="I65" i="11"/>
  <c r="C65" i="11"/>
  <c r="P65" i="11" s="1"/>
  <c r="F64" i="11"/>
  <c r="I64" i="11"/>
  <c r="F63" i="11"/>
  <c r="I63" i="11"/>
  <c r="C63" i="11" s="1"/>
  <c r="P63" i="11" s="1"/>
  <c r="F61" i="11"/>
  <c r="I61" i="11"/>
  <c r="F60" i="11"/>
  <c r="I60" i="11"/>
  <c r="C60" i="11"/>
  <c r="P60" i="11" s="1"/>
  <c r="C59" i="11"/>
  <c r="H59" i="11"/>
  <c r="G59" i="11"/>
  <c r="P58" i="11"/>
  <c r="C56" i="11"/>
  <c r="P56" i="11" s="1"/>
  <c r="F54" i="11"/>
  <c r="I54" i="11"/>
  <c r="C54" i="11" s="1"/>
  <c r="P54" i="11" s="1"/>
  <c r="F52" i="11"/>
  <c r="I52" i="11"/>
  <c r="C52" i="11"/>
  <c r="P52" i="11" s="1"/>
  <c r="F51" i="11"/>
  <c r="I51" i="11"/>
  <c r="C51" i="11" s="1"/>
  <c r="P51" i="11" s="1"/>
  <c r="C50" i="11"/>
  <c r="P50" i="11" s="1"/>
  <c r="F49" i="11"/>
  <c r="I49" i="11"/>
  <c r="F47" i="11"/>
  <c r="I47" i="11"/>
  <c r="C47" i="11" s="1"/>
  <c r="P47" i="11" s="1"/>
  <c r="C46" i="11"/>
  <c r="P46" i="11" s="1"/>
  <c r="I45" i="11"/>
  <c r="F45" i="11"/>
  <c r="C45" i="11" s="1"/>
  <c r="P44" i="11"/>
  <c r="P43" i="11"/>
  <c r="F41" i="11"/>
  <c r="I41" i="11"/>
  <c r="F40" i="11"/>
  <c r="I40" i="11"/>
  <c r="F39" i="11"/>
  <c r="C39" i="11" s="1"/>
  <c r="P39" i="11" s="1"/>
  <c r="I39" i="11"/>
  <c r="F38" i="11"/>
  <c r="F36" i="11"/>
  <c r="I36" i="11"/>
  <c r="C36" i="11" s="1"/>
  <c r="P36" i="11" s="1"/>
  <c r="F35" i="11"/>
  <c r="I35" i="11"/>
  <c r="C35" i="11"/>
  <c r="P35" i="11" s="1"/>
  <c r="F34" i="11"/>
  <c r="C34" i="11" s="1"/>
  <c r="P34" i="11" s="1"/>
  <c r="I34" i="11"/>
  <c r="F33" i="11"/>
  <c r="F31" i="11"/>
  <c r="I31" i="11"/>
  <c r="F30" i="11"/>
  <c r="I30" i="11"/>
  <c r="F29" i="11"/>
  <c r="C29" i="11" s="1"/>
  <c r="P29" i="11" s="1"/>
  <c r="I29" i="11"/>
  <c r="F28" i="11"/>
  <c r="I28" i="11"/>
  <c r="F27" i="11"/>
  <c r="I27" i="11"/>
  <c r="F26" i="11"/>
  <c r="C26" i="11" s="1"/>
  <c r="P26" i="11" s="1"/>
  <c r="I26" i="11"/>
  <c r="F25" i="11"/>
  <c r="I25" i="11"/>
  <c r="C22" i="11"/>
  <c r="P22" i="11" s="1"/>
  <c r="F20" i="11"/>
  <c r="I20" i="11"/>
  <c r="F19" i="11"/>
  <c r="C19" i="11" s="1"/>
  <c r="P19" i="11" s="1"/>
  <c r="I19" i="11"/>
  <c r="F18" i="11"/>
  <c r="I18" i="11"/>
  <c r="P16" i="11"/>
  <c r="C14" i="11"/>
  <c r="P14" i="11" s="1"/>
  <c r="P13" i="11"/>
  <c r="C11" i="11"/>
  <c r="P11" i="11"/>
  <c r="C10" i="11"/>
  <c r="P10" i="11"/>
  <c r="C135" i="10"/>
  <c r="H134" i="10"/>
  <c r="G134" i="10"/>
  <c r="F134" i="10"/>
  <c r="E134" i="10"/>
  <c r="D134" i="10"/>
  <c r="C133" i="10"/>
  <c r="C132" i="10"/>
  <c r="P121" i="10"/>
  <c r="P120" i="10"/>
  <c r="K111" i="10"/>
  <c r="K106" i="10"/>
  <c r="K92" i="10"/>
  <c r="K84" i="10"/>
  <c r="K76" i="10"/>
  <c r="K74" i="10"/>
  <c r="K62" i="10"/>
  <c r="K59" i="10"/>
  <c r="K70" i="10" s="1"/>
  <c r="K57" i="10"/>
  <c r="K38" i="10"/>
  <c r="K37" i="10"/>
  <c r="K33" i="10"/>
  <c r="K24" i="10"/>
  <c r="K17" i="10"/>
  <c r="K15" i="10"/>
  <c r="K12" i="10"/>
  <c r="L111" i="10"/>
  <c r="L106" i="10"/>
  <c r="L92" i="10"/>
  <c r="L84" i="10"/>
  <c r="L76" i="10"/>
  <c r="L74" i="10"/>
  <c r="L62" i="10"/>
  <c r="L59" i="10"/>
  <c r="L70" i="10"/>
  <c r="L57" i="10"/>
  <c r="L38" i="10"/>
  <c r="L37" i="10" s="1"/>
  <c r="L33" i="10"/>
  <c r="L32" i="10" s="1"/>
  <c r="L42" i="10" s="1"/>
  <c r="L24" i="10"/>
  <c r="L17" i="10"/>
  <c r="L15" i="10"/>
  <c r="C15" i="10" s="1"/>
  <c r="P15" i="10" s="1"/>
  <c r="L12" i="10"/>
  <c r="M111" i="10"/>
  <c r="M106" i="10"/>
  <c r="M92" i="10"/>
  <c r="M84" i="10"/>
  <c r="M76" i="10"/>
  <c r="M74" i="10"/>
  <c r="M62" i="10"/>
  <c r="M70" i="10" s="1"/>
  <c r="M59" i="10"/>
  <c r="M57" i="10"/>
  <c r="M38" i="10"/>
  <c r="M37" i="10" s="1"/>
  <c r="M33" i="10"/>
  <c r="M32" i="10" s="1"/>
  <c r="M24" i="10"/>
  <c r="M17" i="10"/>
  <c r="M15" i="10"/>
  <c r="M12" i="10"/>
  <c r="N111" i="10"/>
  <c r="N106" i="10"/>
  <c r="N92" i="10"/>
  <c r="N84" i="10"/>
  <c r="N76" i="10"/>
  <c r="N74" i="10"/>
  <c r="N62" i="10"/>
  <c r="N59" i="10"/>
  <c r="N57" i="10"/>
  <c r="N38" i="10"/>
  <c r="N37" i="10" s="1"/>
  <c r="N33" i="10"/>
  <c r="N24" i="10"/>
  <c r="N17" i="10"/>
  <c r="N15" i="10"/>
  <c r="N12" i="10"/>
  <c r="O111" i="10"/>
  <c r="O106" i="10"/>
  <c r="O92" i="10"/>
  <c r="O84" i="10"/>
  <c r="O76" i="10"/>
  <c r="O74" i="10"/>
  <c r="O62" i="10"/>
  <c r="O59" i="10"/>
  <c r="O70" i="10" s="1"/>
  <c r="O57" i="10"/>
  <c r="O38" i="10"/>
  <c r="O37" i="10" s="1"/>
  <c r="O33" i="10"/>
  <c r="O24" i="10"/>
  <c r="O17" i="10"/>
  <c r="O15" i="10"/>
  <c r="O12" i="10"/>
  <c r="I108" i="10"/>
  <c r="C108" i="10" s="1"/>
  <c r="P108" i="10" s="1"/>
  <c r="I111" i="10"/>
  <c r="C111" i="10" s="1"/>
  <c r="I105" i="10"/>
  <c r="I106" i="10"/>
  <c r="C106" i="10" s="1"/>
  <c r="G92" i="10"/>
  <c r="H92" i="10"/>
  <c r="G84" i="10"/>
  <c r="H84" i="10"/>
  <c r="I84" i="10"/>
  <c r="G76" i="10"/>
  <c r="H76" i="10"/>
  <c r="I76" i="10"/>
  <c r="C76" i="10" s="1"/>
  <c r="P76" i="10" s="1"/>
  <c r="I72" i="10"/>
  <c r="C72" i="10" s="1"/>
  <c r="I73" i="10"/>
  <c r="C73" i="10" s="1"/>
  <c r="P73" i="10" s="1"/>
  <c r="I69" i="10"/>
  <c r="I68" i="10"/>
  <c r="G62" i="10"/>
  <c r="I62" i="10" s="1"/>
  <c r="C62" i="10" s="1"/>
  <c r="P62" i="10" s="1"/>
  <c r="H62" i="10"/>
  <c r="I56" i="10"/>
  <c r="I53" i="10"/>
  <c r="I50" i="10"/>
  <c r="C50" i="10" s="1"/>
  <c r="P50" i="10" s="1"/>
  <c r="I48" i="10"/>
  <c r="C48" i="10" s="1"/>
  <c r="P48" i="10" s="1"/>
  <c r="I46" i="10"/>
  <c r="C46" i="10" s="1"/>
  <c r="P46" i="10" s="1"/>
  <c r="I44" i="10"/>
  <c r="I55" i="10"/>
  <c r="C55" i="10" s="1"/>
  <c r="P55" i="10" s="1"/>
  <c r="G38" i="10"/>
  <c r="G37" i="10"/>
  <c r="H38" i="10"/>
  <c r="H37" i="10"/>
  <c r="I37" i="10"/>
  <c r="G33" i="10"/>
  <c r="H33" i="10"/>
  <c r="H32" i="10" s="1"/>
  <c r="G24" i="10"/>
  <c r="H24" i="10"/>
  <c r="I23" i="10"/>
  <c r="C23" i="10" s="1"/>
  <c r="P23" i="10" s="1"/>
  <c r="I22" i="10"/>
  <c r="C22" i="10" s="1"/>
  <c r="I21" i="10"/>
  <c r="C21" i="10" s="1"/>
  <c r="P21" i="10" s="1"/>
  <c r="G17" i="10"/>
  <c r="I17" i="10" s="1"/>
  <c r="H17" i="10"/>
  <c r="I14" i="10"/>
  <c r="I15" i="10"/>
  <c r="I9" i="10"/>
  <c r="I10" i="10"/>
  <c r="I11" i="10"/>
  <c r="C11" i="10" s="1"/>
  <c r="P11" i="10" s="1"/>
  <c r="C114" i="10"/>
  <c r="P114" i="10" s="1"/>
  <c r="C113" i="10"/>
  <c r="P113" i="10" s="1"/>
  <c r="C105" i="10"/>
  <c r="P105" i="10"/>
  <c r="F96" i="10"/>
  <c r="I96" i="10"/>
  <c r="F95" i="10"/>
  <c r="I95" i="10"/>
  <c r="F94" i="10"/>
  <c r="I94" i="10"/>
  <c r="F93" i="10"/>
  <c r="I93" i="10"/>
  <c r="F91" i="10"/>
  <c r="I91" i="10"/>
  <c r="C91" i="10"/>
  <c r="P91" i="10" s="1"/>
  <c r="F90" i="10"/>
  <c r="I90" i="10"/>
  <c r="C90" i="10" s="1"/>
  <c r="P90" i="10" s="1"/>
  <c r="F89" i="10"/>
  <c r="I89" i="10"/>
  <c r="F88" i="10"/>
  <c r="I88" i="10"/>
  <c r="C88" i="10" s="1"/>
  <c r="P88" i="10" s="1"/>
  <c r="F87" i="10"/>
  <c r="I87" i="10"/>
  <c r="C87" i="10" s="1"/>
  <c r="P87" i="10" s="1"/>
  <c r="F86" i="10"/>
  <c r="I86" i="10"/>
  <c r="F85" i="10"/>
  <c r="C85" i="10" s="1"/>
  <c r="P85" i="10" s="1"/>
  <c r="I85" i="10"/>
  <c r="F83" i="10"/>
  <c r="I83" i="10"/>
  <c r="C83" i="10" s="1"/>
  <c r="P83" i="10" s="1"/>
  <c r="F82" i="10"/>
  <c r="I82" i="10"/>
  <c r="F81" i="10"/>
  <c r="C81" i="10" s="1"/>
  <c r="P81" i="10" s="1"/>
  <c r="I81" i="10"/>
  <c r="F80" i="10"/>
  <c r="C80" i="10" s="1"/>
  <c r="P80" i="10" s="1"/>
  <c r="I80" i="10"/>
  <c r="F79" i="10"/>
  <c r="C79" i="10" s="1"/>
  <c r="P79" i="10" s="1"/>
  <c r="I79" i="10"/>
  <c r="F78" i="10"/>
  <c r="I78" i="10"/>
  <c r="F77" i="10"/>
  <c r="C77" i="10" s="1"/>
  <c r="P77" i="10" s="1"/>
  <c r="I77" i="10"/>
  <c r="P75" i="10"/>
  <c r="P72" i="10"/>
  <c r="P71" i="10"/>
  <c r="C69" i="10"/>
  <c r="P69" i="10" s="1"/>
  <c r="C68" i="10"/>
  <c r="P68" i="10" s="1"/>
  <c r="F67" i="10"/>
  <c r="C67" i="10" s="1"/>
  <c r="P67" i="10" s="1"/>
  <c r="I67" i="10"/>
  <c r="F66" i="10"/>
  <c r="C66" i="10" s="1"/>
  <c r="P66" i="10" s="1"/>
  <c r="I66" i="10"/>
  <c r="F65" i="10"/>
  <c r="I65" i="10"/>
  <c r="F64" i="10"/>
  <c r="C64" i="10" s="1"/>
  <c r="P64" i="10" s="1"/>
  <c r="I64" i="10"/>
  <c r="F63" i="10"/>
  <c r="C63" i="10" s="1"/>
  <c r="P63" i="10" s="1"/>
  <c r="I63" i="10"/>
  <c r="F61" i="10"/>
  <c r="I61" i="10"/>
  <c r="C61" i="10"/>
  <c r="P61" i="10" s="1"/>
  <c r="F60" i="10"/>
  <c r="I60" i="10"/>
  <c r="C59" i="10"/>
  <c r="P59" i="10" s="1"/>
  <c r="H59" i="10"/>
  <c r="G59" i="10"/>
  <c r="P58" i="10"/>
  <c r="F54" i="10"/>
  <c r="I54" i="10"/>
  <c r="C53" i="10"/>
  <c r="P53" i="10" s="1"/>
  <c r="F52" i="10"/>
  <c r="I52" i="10"/>
  <c r="F51" i="10"/>
  <c r="I51" i="10"/>
  <c r="F49" i="10"/>
  <c r="I49" i="10"/>
  <c r="C49" i="10"/>
  <c r="P49" i="10" s="1"/>
  <c r="F47" i="10"/>
  <c r="I47" i="10"/>
  <c r="I45" i="10"/>
  <c r="F45" i="10"/>
  <c r="C44" i="10"/>
  <c r="P44" i="10" s="1"/>
  <c r="P43" i="10"/>
  <c r="F41" i="10"/>
  <c r="I41" i="10"/>
  <c r="F40" i="10"/>
  <c r="I40" i="10"/>
  <c r="F39" i="10"/>
  <c r="I39" i="10"/>
  <c r="C39" i="10" s="1"/>
  <c r="P39" i="10" s="1"/>
  <c r="F38" i="10"/>
  <c r="I38" i="10"/>
  <c r="F36" i="10"/>
  <c r="C36" i="10" s="1"/>
  <c r="P36" i="10" s="1"/>
  <c r="I36" i="10"/>
  <c r="F35" i="10"/>
  <c r="C35" i="10" s="1"/>
  <c r="P35" i="10" s="1"/>
  <c r="I35" i="10"/>
  <c r="F34" i="10"/>
  <c r="I34" i="10"/>
  <c r="C34" i="10"/>
  <c r="P34" i="10" s="1"/>
  <c r="F33" i="10"/>
  <c r="F31" i="10"/>
  <c r="I31" i="10"/>
  <c r="F30" i="10"/>
  <c r="C30" i="10" s="1"/>
  <c r="P30" i="10" s="1"/>
  <c r="I30" i="10"/>
  <c r="F29" i="10"/>
  <c r="I29" i="10"/>
  <c r="C29" i="10" s="1"/>
  <c r="P29" i="10" s="1"/>
  <c r="F28" i="10"/>
  <c r="I28" i="10"/>
  <c r="F27" i="10"/>
  <c r="I27" i="10"/>
  <c r="F26" i="10"/>
  <c r="I26" i="10"/>
  <c r="C26" i="10"/>
  <c r="P26" i="10" s="1"/>
  <c r="F25" i="10"/>
  <c r="C25" i="10" s="1"/>
  <c r="P25" i="10" s="1"/>
  <c r="I25" i="10"/>
  <c r="P22" i="10"/>
  <c r="F20" i="10"/>
  <c r="C20" i="10" s="1"/>
  <c r="P20" i="10" s="1"/>
  <c r="I20" i="10"/>
  <c r="F19" i="10"/>
  <c r="C19" i="10" s="1"/>
  <c r="P19" i="10" s="1"/>
  <c r="I19" i="10"/>
  <c r="F18" i="10"/>
  <c r="I18" i="10"/>
  <c r="C18" i="10"/>
  <c r="P18" i="10" s="1"/>
  <c r="P16" i="10"/>
  <c r="C14" i="10"/>
  <c r="P14" i="10"/>
  <c r="P13" i="10"/>
  <c r="C10" i="10"/>
  <c r="P10" i="10" s="1"/>
  <c r="C135" i="9"/>
  <c r="H134" i="9"/>
  <c r="G134" i="9"/>
  <c r="F134" i="9"/>
  <c r="E134" i="9"/>
  <c r="D134" i="9"/>
  <c r="C133" i="9"/>
  <c r="C132" i="9"/>
  <c r="P121" i="9"/>
  <c r="P120" i="9"/>
  <c r="K118" i="9"/>
  <c r="K111" i="9"/>
  <c r="K106" i="9"/>
  <c r="K92" i="9"/>
  <c r="K84" i="9"/>
  <c r="K76" i="9"/>
  <c r="K74" i="9"/>
  <c r="K62" i="9"/>
  <c r="K70" i="9" s="1"/>
  <c r="K59" i="9"/>
  <c r="K57" i="9"/>
  <c r="K38" i="9"/>
  <c r="K37" i="9" s="1"/>
  <c r="K33" i="9"/>
  <c r="K32" i="9" s="1"/>
  <c r="K24" i="9"/>
  <c r="K17" i="9"/>
  <c r="K15" i="9"/>
  <c r="K12" i="9"/>
  <c r="L118" i="9"/>
  <c r="L111" i="9"/>
  <c r="L106" i="9"/>
  <c r="L92" i="9"/>
  <c r="L84" i="9"/>
  <c r="L76" i="9"/>
  <c r="L74" i="9"/>
  <c r="L62" i="9"/>
  <c r="L59" i="9"/>
  <c r="L57" i="9"/>
  <c r="L38" i="9"/>
  <c r="L37" i="9"/>
  <c r="L33" i="9"/>
  <c r="L24" i="9"/>
  <c r="L17" i="9"/>
  <c r="L15" i="9"/>
  <c r="L12" i="9"/>
  <c r="M118" i="9"/>
  <c r="M111" i="9"/>
  <c r="M106" i="9"/>
  <c r="M92" i="9"/>
  <c r="M84" i="9"/>
  <c r="M76" i="9"/>
  <c r="M74" i="9"/>
  <c r="M62" i="9"/>
  <c r="M70" i="9" s="1"/>
  <c r="M59" i="9"/>
  <c r="M57" i="9"/>
  <c r="M38" i="9"/>
  <c r="M37" i="9" s="1"/>
  <c r="M33" i="9"/>
  <c r="M24" i="9"/>
  <c r="M17" i="9"/>
  <c r="M15" i="9"/>
  <c r="M12" i="9"/>
  <c r="N118" i="9"/>
  <c r="N111" i="9"/>
  <c r="N106" i="9"/>
  <c r="N92" i="9"/>
  <c r="N84" i="9"/>
  <c r="N76" i="9"/>
  <c r="N74" i="9"/>
  <c r="N62" i="9"/>
  <c r="N59" i="9"/>
  <c r="N57" i="9"/>
  <c r="N38" i="9"/>
  <c r="N37" i="9"/>
  <c r="N33" i="9"/>
  <c r="N24" i="9"/>
  <c r="N17" i="9"/>
  <c r="N15" i="9"/>
  <c r="N12" i="9"/>
  <c r="O118" i="9"/>
  <c r="O111" i="9"/>
  <c r="O106" i="9"/>
  <c r="O92" i="9"/>
  <c r="O84" i="9"/>
  <c r="O76" i="9"/>
  <c r="O74" i="9"/>
  <c r="O62" i="9"/>
  <c r="O70" i="9" s="1"/>
  <c r="O59" i="9"/>
  <c r="O57" i="9"/>
  <c r="O38" i="9"/>
  <c r="O37" i="9" s="1"/>
  <c r="O33" i="9"/>
  <c r="O24" i="9"/>
  <c r="O17" i="9"/>
  <c r="O15" i="9"/>
  <c r="O12" i="9"/>
  <c r="I113" i="9"/>
  <c r="I114" i="9"/>
  <c r="C114" i="9" s="1"/>
  <c r="P114" i="9" s="1"/>
  <c r="I108" i="9"/>
  <c r="I111" i="9" s="1"/>
  <c r="C111" i="9" s="1"/>
  <c r="I105" i="9"/>
  <c r="C105" i="9" s="1"/>
  <c r="P105" i="9" s="1"/>
  <c r="G92" i="9"/>
  <c r="I92" i="9" s="1"/>
  <c r="C92" i="9" s="1"/>
  <c r="H92" i="9"/>
  <c r="G84" i="9"/>
  <c r="I84" i="9" s="1"/>
  <c r="H84" i="9"/>
  <c r="G76" i="9"/>
  <c r="H76" i="9"/>
  <c r="I72" i="9"/>
  <c r="I73" i="9"/>
  <c r="C73" i="9" s="1"/>
  <c r="P73" i="9" s="1"/>
  <c r="I74" i="9"/>
  <c r="C74" i="9" s="1"/>
  <c r="P74" i="9" s="1"/>
  <c r="I69" i="9"/>
  <c r="C69" i="9" s="1"/>
  <c r="P69" i="9" s="1"/>
  <c r="I68" i="9"/>
  <c r="G62" i="9"/>
  <c r="H62" i="9"/>
  <c r="I56" i="9"/>
  <c r="I53" i="9"/>
  <c r="C53" i="9" s="1"/>
  <c r="P53" i="9" s="1"/>
  <c r="I50" i="9"/>
  <c r="I48" i="9"/>
  <c r="C48" i="9" s="1"/>
  <c r="P48" i="9" s="1"/>
  <c r="I46" i="9"/>
  <c r="I44" i="9"/>
  <c r="C44" i="9" s="1"/>
  <c r="P44" i="9" s="1"/>
  <c r="I55" i="9"/>
  <c r="G38" i="9"/>
  <c r="I38" i="9" s="1"/>
  <c r="H38" i="9"/>
  <c r="H37" i="9"/>
  <c r="G33" i="9"/>
  <c r="G32" i="9" s="1"/>
  <c r="I32" i="9" s="1"/>
  <c r="C32" i="9" s="1"/>
  <c r="H33" i="9"/>
  <c r="H32" i="9" s="1"/>
  <c r="G24" i="9"/>
  <c r="H24" i="9"/>
  <c r="I23" i="9"/>
  <c r="I22" i="9"/>
  <c r="I21" i="9"/>
  <c r="G17" i="9"/>
  <c r="I17" i="9" s="1"/>
  <c r="C17" i="9" s="1"/>
  <c r="H17" i="9"/>
  <c r="I14" i="9"/>
  <c r="I15" i="9" s="1"/>
  <c r="I9" i="9"/>
  <c r="C9" i="9" s="1"/>
  <c r="P9" i="9" s="1"/>
  <c r="I10" i="9"/>
  <c r="C10" i="9" s="1"/>
  <c r="P10" i="9" s="1"/>
  <c r="I11" i="9"/>
  <c r="C113" i="9"/>
  <c r="P113" i="9" s="1"/>
  <c r="C108" i="9"/>
  <c r="P108" i="9" s="1"/>
  <c r="F96" i="9"/>
  <c r="C96" i="9" s="1"/>
  <c r="P96" i="9" s="1"/>
  <c r="I96" i="9"/>
  <c r="F95" i="9"/>
  <c r="I95" i="9"/>
  <c r="C95" i="9" s="1"/>
  <c r="P95" i="9" s="1"/>
  <c r="F94" i="9"/>
  <c r="I94" i="9"/>
  <c r="F93" i="9"/>
  <c r="I93" i="9"/>
  <c r="F91" i="9"/>
  <c r="I91" i="9"/>
  <c r="F90" i="9"/>
  <c r="I90" i="9"/>
  <c r="C90" i="9" s="1"/>
  <c r="P90" i="9" s="1"/>
  <c r="F89" i="9"/>
  <c r="I89" i="9"/>
  <c r="F88" i="9"/>
  <c r="I88" i="9"/>
  <c r="C88" i="9" s="1"/>
  <c r="P88" i="9" s="1"/>
  <c r="F87" i="9"/>
  <c r="I87" i="9"/>
  <c r="C87" i="9"/>
  <c r="P87" i="9" s="1"/>
  <c r="F86" i="9"/>
  <c r="I86" i="9"/>
  <c r="F85" i="9"/>
  <c r="I85" i="9"/>
  <c r="F83" i="9"/>
  <c r="I83" i="9"/>
  <c r="C83" i="9"/>
  <c r="P83" i="9" s="1"/>
  <c r="F82" i="9"/>
  <c r="I82" i="9"/>
  <c r="F81" i="9"/>
  <c r="I81" i="9"/>
  <c r="F80" i="9"/>
  <c r="C80" i="9" s="1"/>
  <c r="P80" i="9" s="1"/>
  <c r="I80" i="9"/>
  <c r="F79" i="9"/>
  <c r="I79" i="9"/>
  <c r="C79" i="9"/>
  <c r="P79" i="9" s="1"/>
  <c r="F78" i="9"/>
  <c r="I78" i="9"/>
  <c r="F77" i="9"/>
  <c r="I77" i="9"/>
  <c r="P75" i="9"/>
  <c r="C72" i="9"/>
  <c r="P72" i="9" s="1"/>
  <c r="P71" i="9"/>
  <c r="F67" i="9"/>
  <c r="I67" i="9"/>
  <c r="F66" i="9"/>
  <c r="I66" i="9"/>
  <c r="F65" i="9"/>
  <c r="I65" i="9"/>
  <c r="F64" i="9"/>
  <c r="I64" i="9"/>
  <c r="F63" i="9"/>
  <c r="I63" i="9"/>
  <c r="F61" i="9"/>
  <c r="I61" i="9"/>
  <c r="F60" i="9"/>
  <c r="I60" i="9"/>
  <c r="C60" i="9"/>
  <c r="P60" i="9"/>
  <c r="C59" i="9"/>
  <c r="H59" i="9"/>
  <c r="G59" i="9"/>
  <c r="P58" i="9"/>
  <c r="C56" i="9"/>
  <c r="P56" i="9" s="1"/>
  <c r="C55" i="9"/>
  <c r="P55" i="9" s="1"/>
  <c r="F54" i="9"/>
  <c r="I54" i="9"/>
  <c r="F52" i="9"/>
  <c r="I52" i="9"/>
  <c r="F51" i="9"/>
  <c r="C51" i="9" s="1"/>
  <c r="P51" i="9" s="1"/>
  <c r="I51" i="9"/>
  <c r="F49" i="9"/>
  <c r="I49" i="9"/>
  <c r="F47" i="9"/>
  <c r="I47" i="9"/>
  <c r="C46" i="9"/>
  <c r="P46" i="9" s="1"/>
  <c r="I45" i="9"/>
  <c r="F45" i="9"/>
  <c r="C45" i="9" s="1"/>
  <c r="P43" i="9"/>
  <c r="F41" i="9"/>
  <c r="C41" i="9" s="1"/>
  <c r="P41" i="9" s="1"/>
  <c r="I41" i="9"/>
  <c r="F40" i="9"/>
  <c r="C40" i="9" s="1"/>
  <c r="P40" i="9" s="1"/>
  <c r="I40" i="9"/>
  <c r="F39" i="9"/>
  <c r="C39" i="9" s="1"/>
  <c r="P39" i="9" s="1"/>
  <c r="I39" i="9"/>
  <c r="F38" i="9"/>
  <c r="F36" i="9"/>
  <c r="C36" i="9" s="1"/>
  <c r="P36" i="9" s="1"/>
  <c r="I36" i="9"/>
  <c r="F35" i="9"/>
  <c r="C35" i="9" s="1"/>
  <c r="P35" i="9" s="1"/>
  <c r="I35" i="9"/>
  <c r="F34" i="9"/>
  <c r="C34" i="9" s="1"/>
  <c r="P34" i="9" s="1"/>
  <c r="I34" i="9"/>
  <c r="F33" i="9"/>
  <c r="F31" i="9"/>
  <c r="I31" i="9"/>
  <c r="F30" i="9"/>
  <c r="I30" i="9"/>
  <c r="F29" i="9"/>
  <c r="I29" i="9"/>
  <c r="F28" i="9"/>
  <c r="C28" i="9" s="1"/>
  <c r="P28" i="9" s="1"/>
  <c r="I28" i="9"/>
  <c r="F27" i="9"/>
  <c r="I27" i="9"/>
  <c r="C27" i="9" s="1"/>
  <c r="P27" i="9" s="1"/>
  <c r="F26" i="9"/>
  <c r="I26" i="9"/>
  <c r="F25" i="9"/>
  <c r="I25" i="9"/>
  <c r="C23" i="9"/>
  <c r="P23" i="9" s="1"/>
  <c r="C22" i="9"/>
  <c r="P22" i="9" s="1"/>
  <c r="C21" i="9"/>
  <c r="P21" i="9"/>
  <c r="F20" i="9"/>
  <c r="I20" i="9"/>
  <c r="F19" i="9"/>
  <c r="C19" i="9" s="1"/>
  <c r="P19" i="9" s="1"/>
  <c r="I19" i="9"/>
  <c r="F18" i="9"/>
  <c r="I18" i="9"/>
  <c r="P16" i="9"/>
  <c r="C14" i="9"/>
  <c r="P14" i="9"/>
  <c r="P13" i="9"/>
  <c r="C11" i="9"/>
  <c r="P11" i="9" s="1"/>
  <c r="C137" i="8"/>
  <c r="C135" i="8"/>
  <c r="H134" i="8"/>
  <c r="G134" i="8"/>
  <c r="F134" i="8"/>
  <c r="E134" i="8"/>
  <c r="D134" i="8"/>
  <c r="C133" i="8"/>
  <c r="C132" i="8"/>
  <c r="P121" i="8"/>
  <c r="P120" i="8"/>
  <c r="K118" i="8"/>
  <c r="K111" i="8"/>
  <c r="K106" i="8"/>
  <c r="K92" i="8"/>
  <c r="K84" i="8"/>
  <c r="K76" i="8"/>
  <c r="K74" i="8"/>
  <c r="K62" i="8"/>
  <c r="K70" i="8" s="1"/>
  <c r="K59" i="8"/>
  <c r="K57" i="8"/>
  <c r="K38" i="8"/>
  <c r="K37" i="8"/>
  <c r="K33" i="8"/>
  <c r="K24" i="8"/>
  <c r="K17" i="8"/>
  <c r="K15" i="8"/>
  <c r="K12" i="8"/>
  <c r="L118" i="8"/>
  <c r="L111" i="8"/>
  <c r="L106" i="8"/>
  <c r="L92" i="8"/>
  <c r="L84" i="8"/>
  <c r="L76" i="8"/>
  <c r="L74" i="8"/>
  <c r="L62" i="8"/>
  <c r="L59" i="8"/>
  <c r="L57" i="8"/>
  <c r="L38" i="8"/>
  <c r="L37" i="8" s="1"/>
  <c r="L33" i="8"/>
  <c r="L24" i="8"/>
  <c r="L17" i="8"/>
  <c r="L15" i="8"/>
  <c r="L12" i="8"/>
  <c r="M118" i="8"/>
  <c r="M111" i="8"/>
  <c r="M106" i="8"/>
  <c r="M92" i="8"/>
  <c r="M84" i="8"/>
  <c r="M76" i="8"/>
  <c r="M74" i="8"/>
  <c r="M62" i="8"/>
  <c r="M59" i="8"/>
  <c r="M57" i="8"/>
  <c r="M38" i="8"/>
  <c r="M37" i="8" s="1"/>
  <c r="M33" i="8"/>
  <c r="M24" i="8"/>
  <c r="M17" i="8"/>
  <c r="M15" i="8"/>
  <c r="M12" i="8"/>
  <c r="N118" i="8"/>
  <c r="N111" i="8"/>
  <c r="N106" i="8"/>
  <c r="N92" i="8"/>
  <c r="N84" i="8"/>
  <c r="N76" i="8"/>
  <c r="N74" i="8"/>
  <c r="N62" i="8"/>
  <c r="N59" i="8"/>
  <c r="N70" i="8" s="1"/>
  <c r="N57" i="8"/>
  <c r="N38" i="8"/>
  <c r="N37" i="8" s="1"/>
  <c r="N33" i="8"/>
  <c r="N24" i="8"/>
  <c r="N17" i="8"/>
  <c r="N15" i="8"/>
  <c r="N12" i="8"/>
  <c r="O118" i="8"/>
  <c r="O111" i="8"/>
  <c r="O106" i="8"/>
  <c r="O92" i="8"/>
  <c r="O84" i="8"/>
  <c r="O76" i="8"/>
  <c r="O74" i="8"/>
  <c r="O62" i="8"/>
  <c r="O70" i="8" s="1"/>
  <c r="O59" i="8"/>
  <c r="O57" i="8"/>
  <c r="O38" i="8"/>
  <c r="O37" i="8" s="1"/>
  <c r="O33" i="8"/>
  <c r="O24" i="8"/>
  <c r="O17" i="8"/>
  <c r="O15" i="8"/>
  <c r="O12" i="8"/>
  <c r="I113" i="8"/>
  <c r="C113" i="8" s="1"/>
  <c r="P113" i="8" s="1"/>
  <c r="I114" i="8"/>
  <c r="C114" i="8" s="1"/>
  <c r="P114" i="8" s="1"/>
  <c r="I108" i="8"/>
  <c r="I111" i="8" s="1"/>
  <c r="C111" i="8" s="1"/>
  <c r="P111" i="8" s="1"/>
  <c r="I105" i="8"/>
  <c r="I106" i="8" s="1"/>
  <c r="C106" i="8" s="1"/>
  <c r="G92" i="8"/>
  <c r="I92" i="8" s="1"/>
  <c r="H92" i="8"/>
  <c r="G84" i="8"/>
  <c r="H84" i="8"/>
  <c r="I84" i="8"/>
  <c r="C84" i="8" s="1"/>
  <c r="G76" i="8"/>
  <c r="I76" i="8" s="1"/>
  <c r="C76" i="8" s="1"/>
  <c r="P76" i="8" s="1"/>
  <c r="H76" i="8"/>
  <c r="I72" i="8"/>
  <c r="C72" i="8" s="1"/>
  <c r="P72" i="8" s="1"/>
  <c r="I73" i="8"/>
  <c r="I69" i="8"/>
  <c r="I68" i="8"/>
  <c r="C68" i="8" s="1"/>
  <c r="P68" i="8" s="1"/>
  <c r="G62" i="8"/>
  <c r="H62" i="8"/>
  <c r="I56" i="8"/>
  <c r="C56" i="8" s="1"/>
  <c r="P56" i="8" s="1"/>
  <c r="I53" i="8"/>
  <c r="I50" i="8"/>
  <c r="C50" i="8" s="1"/>
  <c r="P50" i="8" s="1"/>
  <c r="I48" i="8"/>
  <c r="I46" i="8"/>
  <c r="C46" i="8" s="1"/>
  <c r="P46" i="8" s="1"/>
  <c r="I44" i="8"/>
  <c r="I55" i="8"/>
  <c r="G38" i="8"/>
  <c r="H38" i="8"/>
  <c r="H37" i="8" s="1"/>
  <c r="G33" i="8"/>
  <c r="G32" i="8" s="1"/>
  <c r="I32" i="8" s="1"/>
  <c r="C32" i="8" s="1"/>
  <c r="H33" i="8"/>
  <c r="H32" i="8"/>
  <c r="G24" i="8"/>
  <c r="H24" i="8"/>
  <c r="I24" i="8"/>
  <c r="I23" i="8"/>
  <c r="C23" i="8" s="1"/>
  <c r="I22" i="8"/>
  <c r="C22" i="8" s="1"/>
  <c r="P22" i="8" s="1"/>
  <c r="I21" i="8"/>
  <c r="C21" i="8" s="1"/>
  <c r="P21" i="8" s="1"/>
  <c r="G17" i="8"/>
  <c r="H17" i="8"/>
  <c r="I14" i="8"/>
  <c r="I15" i="8" s="1"/>
  <c r="I9" i="8"/>
  <c r="C9" i="8" s="1"/>
  <c r="I10" i="8"/>
  <c r="I12" i="8" s="1"/>
  <c r="C12" i="8" s="1"/>
  <c r="P12" i="8" s="1"/>
  <c r="I11" i="8"/>
  <c r="F96" i="8"/>
  <c r="C96" i="8" s="1"/>
  <c r="P96" i="8" s="1"/>
  <c r="I96" i="8"/>
  <c r="F95" i="8"/>
  <c r="C95" i="8" s="1"/>
  <c r="P95" i="8" s="1"/>
  <c r="I95" i="8"/>
  <c r="F94" i="8"/>
  <c r="I94" i="8"/>
  <c r="F93" i="8"/>
  <c r="C93" i="8" s="1"/>
  <c r="P93" i="8" s="1"/>
  <c r="I93" i="8"/>
  <c r="F91" i="8"/>
  <c r="I91" i="8"/>
  <c r="C91" i="8" s="1"/>
  <c r="P91" i="8" s="1"/>
  <c r="F90" i="8"/>
  <c r="I90" i="8"/>
  <c r="F89" i="8"/>
  <c r="C89" i="8" s="1"/>
  <c r="P89" i="8" s="1"/>
  <c r="I89" i="8"/>
  <c r="F88" i="8"/>
  <c r="I88" i="8"/>
  <c r="C88" i="8" s="1"/>
  <c r="P88" i="8" s="1"/>
  <c r="F87" i="8"/>
  <c r="I87" i="8"/>
  <c r="F86" i="8"/>
  <c r="I86" i="8"/>
  <c r="C86" i="8"/>
  <c r="P86" i="8" s="1"/>
  <c r="F85" i="8"/>
  <c r="I85" i="8"/>
  <c r="C85" i="8" s="1"/>
  <c r="P85" i="8" s="1"/>
  <c r="F83" i="8"/>
  <c r="I83" i="8"/>
  <c r="F82" i="8"/>
  <c r="C82" i="8" s="1"/>
  <c r="P82" i="8" s="1"/>
  <c r="I82" i="8"/>
  <c r="F81" i="8"/>
  <c r="C81" i="8" s="1"/>
  <c r="P81" i="8" s="1"/>
  <c r="I81" i="8"/>
  <c r="F80" i="8"/>
  <c r="C80" i="8" s="1"/>
  <c r="P80" i="8" s="1"/>
  <c r="I80" i="8"/>
  <c r="F79" i="8"/>
  <c r="I79" i="8"/>
  <c r="F78" i="8"/>
  <c r="C78" i="8" s="1"/>
  <c r="P78" i="8" s="1"/>
  <c r="I78" i="8"/>
  <c r="F77" i="8"/>
  <c r="C77" i="8" s="1"/>
  <c r="P77" i="8" s="1"/>
  <c r="I77" i="8"/>
  <c r="P75" i="8"/>
  <c r="P71" i="8"/>
  <c r="C69" i="8"/>
  <c r="P69" i="8" s="1"/>
  <c r="F67" i="8"/>
  <c r="C67" i="8" s="1"/>
  <c r="P67" i="8" s="1"/>
  <c r="I67" i="8"/>
  <c r="F66" i="8"/>
  <c r="C66" i="8" s="1"/>
  <c r="P66" i="8" s="1"/>
  <c r="I66" i="8"/>
  <c r="F65" i="8"/>
  <c r="C65" i="8" s="1"/>
  <c r="P65" i="8" s="1"/>
  <c r="I65" i="8"/>
  <c r="F64" i="8"/>
  <c r="I64" i="8"/>
  <c r="F63" i="8"/>
  <c r="C63" i="8" s="1"/>
  <c r="P63" i="8" s="1"/>
  <c r="I63" i="8"/>
  <c r="F61" i="8"/>
  <c r="C61" i="8" s="1"/>
  <c r="P61" i="8" s="1"/>
  <c r="I61" i="8"/>
  <c r="F60" i="8"/>
  <c r="I60" i="8"/>
  <c r="C59" i="8"/>
  <c r="H59" i="8"/>
  <c r="G59" i="8"/>
  <c r="P58" i="8"/>
  <c r="C55" i="8"/>
  <c r="P55" i="8" s="1"/>
  <c r="F54" i="8"/>
  <c r="I54" i="8"/>
  <c r="C53" i="8"/>
  <c r="P53" i="8" s="1"/>
  <c r="F52" i="8"/>
  <c r="I52" i="8"/>
  <c r="F51" i="8"/>
  <c r="I51" i="8"/>
  <c r="F49" i="8"/>
  <c r="I49" i="8"/>
  <c r="C48" i="8"/>
  <c r="P48" i="8"/>
  <c r="F47" i="8"/>
  <c r="I47" i="8"/>
  <c r="I45" i="8"/>
  <c r="F45" i="8"/>
  <c r="C44" i="8"/>
  <c r="P44" i="8" s="1"/>
  <c r="P43" i="8"/>
  <c r="F41" i="8"/>
  <c r="I41" i="8"/>
  <c r="F40" i="8"/>
  <c r="I40" i="8"/>
  <c r="F39" i="8"/>
  <c r="I39" i="8"/>
  <c r="C39" i="8"/>
  <c r="P39" i="8" s="1"/>
  <c r="F38" i="8"/>
  <c r="F36" i="8"/>
  <c r="I36" i="8"/>
  <c r="F35" i="8"/>
  <c r="I35" i="8"/>
  <c r="F34" i="8"/>
  <c r="I34" i="8"/>
  <c r="C34" i="8" s="1"/>
  <c r="P34" i="8" s="1"/>
  <c r="F33" i="8"/>
  <c r="I33" i="8"/>
  <c r="F31" i="8"/>
  <c r="I31" i="8"/>
  <c r="F30" i="8"/>
  <c r="I30" i="8"/>
  <c r="F29" i="8"/>
  <c r="I29" i="8"/>
  <c r="C29" i="8"/>
  <c r="P29" i="8" s="1"/>
  <c r="F28" i="8"/>
  <c r="C28" i="8" s="1"/>
  <c r="P28" i="8" s="1"/>
  <c r="I28" i="8"/>
  <c r="F27" i="8"/>
  <c r="C27" i="8" s="1"/>
  <c r="P27" i="8" s="1"/>
  <c r="I27" i="8"/>
  <c r="F26" i="8"/>
  <c r="C26" i="8" s="1"/>
  <c r="P26" i="8" s="1"/>
  <c r="I26" i="8"/>
  <c r="F25" i="8"/>
  <c r="C25" i="8" s="1"/>
  <c r="P25" i="8" s="1"/>
  <c r="I25" i="8"/>
  <c r="P23" i="8"/>
  <c r="F20" i="8"/>
  <c r="C20" i="8" s="1"/>
  <c r="P20" i="8" s="1"/>
  <c r="I20" i="8"/>
  <c r="F19" i="8"/>
  <c r="I19" i="8"/>
  <c r="F18" i="8"/>
  <c r="C18" i="8" s="1"/>
  <c r="P18" i="8" s="1"/>
  <c r="I18" i="8"/>
  <c r="P16" i="8"/>
  <c r="C14" i="8"/>
  <c r="P14" i="8" s="1"/>
  <c r="P13" i="8"/>
  <c r="C11" i="8"/>
  <c r="P11" i="8" s="1"/>
  <c r="P9" i="8"/>
  <c r="H137" i="7"/>
  <c r="G90" i="35" s="1"/>
  <c r="G94" i="35" s="1"/>
  <c r="G105" i="35" s="1"/>
  <c r="G107" i="35" s="1"/>
  <c r="G137" i="7"/>
  <c r="F90" i="35" s="1"/>
  <c r="F94" i="35" s="1"/>
  <c r="F137" i="7"/>
  <c r="E90" i="35" s="1"/>
  <c r="E94" i="35" s="1"/>
  <c r="E137" i="7"/>
  <c r="D90" i="35" s="1"/>
  <c r="D94" i="35" s="1"/>
  <c r="D137" i="7"/>
  <c r="C90" i="35" s="1"/>
  <c r="C135" i="7"/>
  <c r="H134" i="7"/>
  <c r="G134" i="7"/>
  <c r="F134" i="7"/>
  <c r="E134" i="7"/>
  <c r="D134" i="7"/>
  <c r="C133" i="7"/>
  <c r="C132" i="7"/>
  <c r="F113" i="7"/>
  <c r="F108" i="7"/>
  <c r="C108" i="7" s="1"/>
  <c r="P108" i="7" s="1"/>
  <c r="F105" i="7"/>
  <c r="F106" i="7" s="1"/>
  <c r="D92" i="7"/>
  <c r="F92" i="7" s="1"/>
  <c r="E92" i="7"/>
  <c r="D84" i="7"/>
  <c r="E84" i="7"/>
  <c r="D76" i="7"/>
  <c r="E76" i="7"/>
  <c r="F72" i="7"/>
  <c r="F73" i="7"/>
  <c r="F69" i="7"/>
  <c r="F68" i="7"/>
  <c r="D62" i="7"/>
  <c r="E62" i="7"/>
  <c r="D59" i="7"/>
  <c r="F59" i="7" s="1"/>
  <c r="C59" i="7" s="1"/>
  <c r="E59" i="7"/>
  <c r="F56" i="7"/>
  <c r="F53" i="7"/>
  <c r="F50" i="7"/>
  <c r="F48" i="7"/>
  <c r="C48" i="7" s="1"/>
  <c r="P48" i="7" s="1"/>
  <c r="F46" i="7"/>
  <c r="F44" i="7"/>
  <c r="F55" i="7"/>
  <c r="D38" i="7"/>
  <c r="D37" i="7" s="1"/>
  <c r="E38" i="7"/>
  <c r="F38" i="7" s="1"/>
  <c r="D33" i="7"/>
  <c r="E33" i="7"/>
  <c r="E32" i="7" s="1"/>
  <c r="D24" i="7"/>
  <c r="E24" i="7"/>
  <c r="F23" i="7"/>
  <c r="F22" i="7"/>
  <c r="F21" i="7"/>
  <c r="D17" i="7"/>
  <c r="F17" i="7" s="1"/>
  <c r="E17" i="7"/>
  <c r="F14" i="7"/>
  <c r="F15" i="7" s="1"/>
  <c r="F9" i="7"/>
  <c r="F10" i="7"/>
  <c r="C10" i="7" s="1"/>
  <c r="P10" i="7" s="1"/>
  <c r="F11" i="7"/>
  <c r="P121" i="7"/>
  <c r="P120" i="7"/>
  <c r="K118" i="7"/>
  <c r="K111" i="7"/>
  <c r="K106" i="7"/>
  <c r="K92" i="7"/>
  <c r="K84" i="7"/>
  <c r="K76" i="7"/>
  <c r="K74" i="7"/>
  <c r="K62" i="7"/>
  <c r="K59" i="7"/>
  <c r="K57" i="7"/>
  <c r="K38" i="7"/>
  <c r="K37" i="7" s="1"/>
  <c r="K32" i="7" s="1"/>
  <c r="K33" i="7"/>
  <c r="K24" i="7"/>
  <c r="K17" i="7"/>
  <c r="K15" i="7"/>
  <c r="K12" i="7"/>
  <c r="L118" i="7"/>
  <c r="L111" i="7"/>
  <c r="L106" i="7"/>
  <c r="L92" i="7"/>
  <c r="L84" i="7"/>
  <c r="L76" i="7"/>
  <c r="L74" i="7"/>
  <c r="L62" i="7"/>
  <c r="L70" i="7" s="1"/>
  <c r="L59" i="7"/>
  <c r="L57" i="7"/>
  <c r="L38" i="7"/>
  <c r="L37" i="7" s="1"/>
  <c r="L33" i="7"/>
  <c r="L24" i="7"/>
  <c r="L17" i="7"/>
  <c r="L15" i="7"/>
  <c r="L12" i="7"/>
  <c r="M118" i="7"/>
  <c r="M111" i="7"/>
  <c r="M106" i="7"/>
  <c r="M92" i="7"/>
  <c r="M84" i="7"/>
  <c r="M76" i="7"/>
  <c r="M74" i="7"/>
  <c r="M62" i="7"/>
  <c r="M70" i="7" s="1"/>
  <c r="M59" i="7"/>
  <c r="M57" i="7"/>
  <c r="M38" i="7"/>
  <c r="M37" i="7" s="1"/>
  <c r="M33" i="7"/>
  <c r="M24" i="7"/>
  <c r="M17" i="7"/>
  <c r="M15" i="7"/>
  <c r="C15" i="7" s="1"/>
  <c r="P15" i="7" s="1"/>
  <c r="M12" i="7"/>
  <c r="N118" i="7"/>
  <c r="N111" i="7"/>
  <c r="N106" i="7"/>
  <c r="N92" i="7"/>
  <c r="N84" i="7"/>
  <c r="N76" i="7"/>
  <c r="N74" i="7"/>
  <c r="N62" i="7"/>
  <c r="N70" i="7" s="1"/>
  <c r="N59" i="7"/>
  <c r="N57" i="7"/>
  <c r="N38" i="7"/>
  <c r="N37" i="7"/>
  <c r="N32" i="7" s="1"/>
  <c r="N33" i="7"/>
  <c r="N24" i="7"/>
  <c r="N17" i="7"/>
  <c r="N15" i="7"/>
  <c r="N12" i="7"/>
  <c r="O118" i="7"/>
  <c r="O111" i="7"/>
  <c r="O106" i="7"/>
  <c r="O92" i="7"/>
  <c r="O84" i="7"/>
  <c r="O76" i="7"/>
  <c r="O74" i="7"/>
  <c r="O62" i="7"/>
  <c r="O59" i="7"/>
  <c r="O57" i="7"/>
  <c r="O38" i="7"/>
  <c r="O37" i="7" s="1"/>
  <c r="O33" i="7"/>
  <c r="O24" i="7"/>
  <c r="O17" i="7"/>
  <c r="O15" i="7"/>
  <c r="O12" i="7"/>
  <c r="I113" i="7"/>
  <c r="I118" i="7" s="1"/>
  <c r="I108" i="7"/>
  <c r="I111" i="7"/>
  <c r="I105" i="7"/>
  <c r="I106" i="7" s="1"/>
  <c r="G92" i="7"/>
  <c r="I92" i="7" s="1"/>
  <c r="H92" i="7"/>
  <c r="G84" i="7"/>
  <c r="H84" i="7"/>
  <c r="G76" i="7"/>
  <c r="I76" i="7" s="1"/>
  <c r="H76" i="7"/>
  <c r="I72" i="7"/>
  <c r="I73" i="7"/>
  <c r="C73" i="7" s="1"/>
  <c r="P73" i="7" s="1"/>
  <c r="I69" i="7"/>
  <c r="I70" i="7" s="1"/>
  <c r="I68" i="7"/>
  <c r="G62" i="7"/>
  <c r="I62" i="7" s="1"/>
  <c r="H62" i="7"/>
  <c r="I56" i="7"/>
  <c r="C56" i="7" s="1"/>
  <c r="P56" i="7" s="1"/>
  <c r="I53" i="7"/>
  <c r="C53" i="7" s="1"/>
  <c r="I50" i="7"/>
  <c r="I48" i="7"/>
  <c r="I46" i="7"/>
  <c r="C46" i="7" s="1"/>
  <c r="I44" i="7"/>
  <c r="I55" i="7"/>
  <c r="G38" i="7"/>
  <c r="G37" i="7" s="1"/>
  <c r="H38" i="7"/>
  <c r="H37" i="7" s="1"/>
  <c r="G33" i="7"/>
  <c r="G32" i="7"/>
  <c r="H33" i="7"/>
  <c r="H32" i="7" s="1"/>
  <c r="G24" i="7"/>
  <c r="H24" i="7"/>
  <c r="I23" i="7"/>
  <c r="I22" i="7"/>
  <c r="I21" i="7"/>
  <c r="G17" i="7"/>
  <c r="H17" i="7"/>
  <c r="I14" i="7"/>
  <c r="I15" i="7" s="1"/>
  <c r="I9" i="7"/>
  <c r="I12" i="7" s="1"/>
  <c r="I10" i="7"/>
  <c r="I11" i="7"/>
  <c r="P107" i="7"/>
  <c r="F96" i="7"/>
  <c r="C96" i="7" s="1"/>
  <c r="P96" i="7" s="1"/>
  <c r="I96" i="7"/>
  <c r="F95" i="7"/>
  <c r="I95" i="7"/>
  <c r="F94" i="7"/>
  <c r="I94" i="7"/>
  <c r="F93" i="7"/>
  <c r="I93" i="7"/>
  <c r="F91" i="7"/>
  <c r="C91" i="7" s="1"/>
  <c r="P91" i="7" s="1"/>
  <c r="I91" i="7"/>
  <c r="F90" i="7"/>
  <c r="C90" i="7" s="1"/>
  <c r="P90" i="7" s="1"/>
  <c r="I90" i="7"/>
  <c r="F89" i="7"/>
  <c r="C89" i="7" s="1"/>
  <c r="P89" i="7" s="1"/>
  <c r="I89" i="7"/>
  <c r="F88" i="7"/>
  <c r="I88" i="7"/>
  <c r="F87" i="7"/>
  <c r="C87" i="7" s="1"/>
  <c r="P87" i="7" s="1"/>
  <c r="I87" i="7"/>
  <c r="F86" i="7"/>
  <c r="C86" i="7" s="1"/>
  <c r="P86" i="7" s="1"/>
  <c r="I86" i="7"/>
  <c r="F85" i="7"/>
  <c r="C85" i="7" s="1"/>
  <c r="P85" i="7" s="1"/>
  <c r="I85" i="7"/>
  <c r="F83" i="7"/>
  <c r="I83" i="7"/>
  <c r="F82" i="7"/>
  <c r="I82" i="7"/>
  <c r="F81" i="7"/>
  <c r="C81" i="7" s="1"/>
  <c r="P81" i="7" s="1"/>
  <c r="I81" i="7"/>
  <c r="F80" i="7"/>
  <c r="C80" i="7" s="1"/>
  <c r="P80" i="7" s="1"/>
  <c r="I80" i="7"/>
  <c r="F79" i="7"/>
  <c r="I79" i="7"/>
  <c r="F78" i="7"/>
  <c r="I78" i="7"/>
  <c r="F77" i="7"/>
  <c r="C77" i="7" s="1"/>
  <c r="P77" i="7" s="1"/>
  <c r="I77" i="7"/>
  <c r="P75" i="7"/>
  <c r="P71" i="7"/>
  <c r="C68" i="7"/>
  <c r="P68" i="7" s="1"/>
  <c r="F67" i="7"/>
  <c r="C67" i="7" s="1"/>
  <c r="P67" i="7" s="1"/>
  <c r="I67" i="7"/>
  <c r="F66" i="7"/>
  <c r="I66" i="7"/>
  <c r="F65" i="7"/>
  <c r="C65" i="7" s="1"/>
  <c r="P65" i="7" s="1"/>
  <c r="I65" i="7"/>
  <c r="F64" i="7"/>
  <c r="C64" i="7" s="1"/>
  <c r="P64" i="7" s="1"/>
  <c r="I64" i="7"/>
  <c r="F63" i="7"/>
  <c r="C63" i="7" s="1"/>
  <c r="P63" i="7" s="1"/>
  <c r="I63" i="7"/>
  <c r="F61" i="7"/>
  <c r="I61" i="7"/>
  <c r="F60" i="7"/>
  <c r="C60" i="7" s="1"/>
  <c r="P60" i="7" s="1"/>
  <c r="I60" i="7"/>
  <c r="H59" i="7"/>
  <c r="G59" i="7"/>
  <c r="P58" i="7"/>
  <c r="F54" i="7"/>
  <c r="C54" i="7" s="1"/>
  <c r="P54" i="7" s="1"/>
  <c r="I54" i="7"/>
  <c r="P53" i="7"/>
  <c r="F52" i="7"/>
  <c r="I52" i="7"/>
  <c r="F51" i="7"/>
  <c r="I51" i="7"/>
  <c r="C50" i="7"/>
  <c r="P50" i="7"/>
  <c r="F49" i="7"/>
  <c r="I49" i="7"/>
  <c r="C49" i="7" s="1"/>
  <c r="P49" i="7" s="1"/>
  <c r="F47" i="7"/>
  <c r="I47" i="7"/>
  <c r="P46" i="7"/>
  <c r="I45" i="7"/>
  <c r="F45" i="7"/>
  <c r="C45" i="7"/>
  <c r="P43" i="7"/>
  <c r="F41" i="7"/>
  <c r="C41" i="7" s="1"/>
  <c r="P41" i="7" s="1"/>
  <c r="I41" i="7"/>
  <c r="F40" i="7"/>
  <c r="I40" i="7"/>
  <c r="C40" i="7"/>
  <c r="P40" i="7" s="1"/>
  <c r="F39" i="7"/>
  <c r="I39" i="7"/>
  <c r="F36" i="7"/>
  <c r="I36" i="7"/>
  <c r="F35" i="7"/>
  <c r="I35" i="7"/>
  <c r="F34" i="7"/>
  <c r="I34" i="7"/>
  <c r="F31" i="7"/>
  <c r="C31" i="7" s="1"/>
  <c r="P31" i="7" s="1"/>
  <c r="I31" i="7"/>
  <c r="F30" i="7"/>
  <c r="C30" i="7" s="1"/>
  <c r="P30" i="7" s="1"/>
  <c r="I30" i="7"/>
  <c r="F29" i="7"/>
  <c r="C29" i="7" s="1"/>
  <c r="P29" i="7" s="1"/>
  <c r="I29" i="7"/>
  <c r="F28" i="7"/>
  <c r="I28" i="7"/>
  <c r="F27" i="7"/>
  <c r="I27" i="7"/>
  <c r="C27" i="7" s="1"/>
  <c r="P27" i="7" s="1"/>
  <c r="F26" i="7"/>
  <c r="I26" i="7"/>
  <c r="F25" i="7"/>
  <c r="C25" i="7" s="1"/>
  <c r="P25" i="7" s="1"/>
  <c r="I25" i="7"/>
  <c r="C23" i="7"/>
  <c r="P23" i="7" s="1"/>
  <c r="F20" i="7"/>
  <c r="I20" i="7"/>
  <c r="F19" i="7"/>
  <c r="I19" i="7"/>
  <c r="C19" i="7"/>
  <c r="P19" i="7" s="1"/>
  <c r="F18" i="7"/>
  <c r="C18" i="7" s="1"/>
  <c r="P18" i="7" s="1"/>
  <c r="I18" i="7"/>
  <c r="P16" i="7"/>
  <c r="C14" i="7"/>
  <c r="P14" i="7"/>
  <c r="P13" i="7"/>
  <c r="B69" i="3"/>
  <c r="AE174" i="3"/>
  <c r="AE176" i="3" s="1"/>
  <c r="W176" i="3"/>
  <c r="L176" i="3"/>
  <c r="K176" i="3"/>
  <c r="H176" i="3"/>
  <c r="E176" i="3"/>
  <c r="D176" i="3"/>
  <c r="C176" i="3"/>
  <c r="B176" i="3"/>
  <c r="C137" i="6"/>
  <c r="C135" i="6"/>
  <c r="H134" i="6"/>
  <c r="G134" i="6"/>
  <c r="F134" i="6"/>
  <c r="E134" i="6"/>
  <c r="D134" i="6"/>
  <c r="C133" i="6"/>
  <c r="C132" i="6"/>
  <c r="P121" i="6"/>
  <c r="P120" i="6"/>
  <c r="K118" i="6"/>
  <c r="K111" i="6"/>
  <c r="K106" i="6"/>
  <c r="K92" i="6"/>
  <c r="K84" i="6"/>
  <c r="K76" i="6"/>
  <c r="K74" i="6"/>
  <c r="K62" i="6"/>
  <c r="K59" i="6"/>
  <c r="K57" i="6"/>
  <c r="K38" i="6"/>
  <c r="K37" i="6"/>
  <c r="K33" i="6"/>
  <c r="K24" i="6"/>
  <c r="K17" i="6"/>
  <c r="K15" i="6"/>
  <c r="K12" i="6"/>
  <c r="L118" i="6"/>
  <c r="L111" i="6"/>
  <c r="L106" i="6"/>
  <c r="L92" i="6"/>
  <c r="L84" i="6"/>
  <c r="L76" i="6"/>
  <c r="L74" i="6"/>
  <c r="L62" i="6"/>
  <c r="L59" i="6"/>
  <c r="L57" i="6"/>
  <c r="L38" i="6"/>
  <c r="L37" i="6" s="1"/>
  <c r="L33" i="6"/>
  <c r="L24" i="6"/>
  <c r="L17" i="6"/>
  <c r="L15" i="6"/>
  <c r="L12" i="6"/>
  <c r="M118" i="6"/>
  <c r="M111" i="6"/>
  <c r="M106" i="6"/>
  <c r="M92" i="6"/>
  <c r="M84" i="6"/>
  <c r="M76" i="6"/>
  <c r="M74" i="6"/>
  <c r="M62" i="6"/>
  <c r="M70" i="6" s="1"/>
  <c r="M59" i="6"/>
  <c r="M57" i="6"/>
  <c r="M38" i="6"/>
  <c r="M37" i="6" s="1"/>
  <c r="M33" i="6"/>
  <c r="M24" i="6"/>
  <c r="M17" i="6"/>
  <c r="M15" i="6"/>
  <c r="M12" i="6"/>
  <c r="N118" i="6"/>
  <c r="N111" i="6"/>
  <c r="N106" i="6"/>
  <c r="N92" i="6"/>
  <c r="N84" i="6"/>
  <c r="N76" i="6"/>
  <c r="N74" i="6"/>
  <c r="N62" i="6"/>
  <c r="N59" i="6"/>
  <c r="N57" i="6"/>
  <c r="N38" i="6"/>
  <c r="N37" i="6"/>
  <c r="N33" i="6"/>
  <c r="N24" i="6"/>
  <c r="N17" i="6"/>
  <c r="N15" i="6"/>
  <c r="N12" i="6"/>
  <c r="O118" i="6"/>
  <c r="O111" i="6"/>
  <c r="O106" i="6"/>
  <c r="O92" i="6"/>
  <c r="O84" i="6"/>
  <c r="O76" i="6"/>
  <c r="O74" i="6"/>
  <c r="O62" i="6"/>
  <c r="O59" i="6"/>
  <c r="O57" i="6"/>
  <c r="O38" i="6"/>
  <c r="O37" i="6"/>
  <c r="O33" i="6"/>
  <c r="O32" i="6" s="1"/>
  <c r="O24" i="6"/>
  <c r="O17" i="6"/>
  <c r="O15" i="6"/>
  <c r="O12" i="6"/>
  <c r="I113" i="6"/>
  <c r="I118" i="6" s="1"/>
  <c r="C118" i="6" s="1"/>
  <c r="I114" i="6"/>
  <c r="I108" i="6"/>
  <c r="C108" i="6" s="1"/>
  <c r="I111" i="6"/>
  <c r="C111" i="6" s="1"/>
  <c r="P111" i="6" s="1"/>
  <c r="I105" i="6"/>
  <c r="I106" i="6" s="1"/>
  <c r="C106" i="6" s="1"/>
  <c r="G92" i="6"/>
  <c r="I92" i="6" s="1"/>
  <c r="H92" i="6"/>
  <c r="G84" i="6"/>
  <c r="I84" i="6" s="1"/>
  <c r="C84" i="6" s="1"/>
  <c r="H84" i="6"/>
  <c r="G76" i="6"/>
  <c r="H76" i="6"/>
  <c r="I72" i="6"/>
  <c r="I74" i="6" s="1"/>
  <c r="C74" i="6" s="1"/>
  <c r="P74" i="6" s="1"/>
  <c r="I73" i="6"/>
  <c r="I69" i="6"/>
  <c r="I68" i="6"/>
  <c r="C68" i="6" s="1"/>
  <c r="P68" i="6" s="1"/>
  <c r="G62" i="6"/>
  <c r="I62" i="6" s="1"/>
  <c r="H62" i="6"/>
  <c r="I56" i="6"/>
  <c r="I53" i="6"/>
  <c r="C53" i="6" s="1"/>
  <c r="I50" i="6"/>
  <c r="I48" i="6"/>
  <c r="C48" i="6" s="1"/>
  <c r="P48" i="6" s="1"/>
  <c r="I46" i="6"/>
  <c r="I44" i="6"/>
  <c r="C44" i="6" s="1"/>
  <c r="P44" i="6" s="1"/>
  <c r="I55" i="6"/>
  <c r="C55" i="6" s="1"/>
  <c r="P55" i="6" s="1"/>
  <c r="G38" i="6"/>
  <c r="I38" i="6" s="1"/>
  <c r="C38" i="6" s="1"/>
  <c r="P38" i="6" s="1"/>
  <c r="G37" i="6"/>
  <c r="H38" i="6"/>
  <c r="H37" i="6" s="1"/>
  <c r="G33" i="6"/>
  <c r="G32" i="6" s="1"/>
  <c r="H33" i="6"/>
  <c r="H32" i="6" s="1"/>
  <c r="G24" i="6"/>
  <c r="I24" i="6" s="1"/>
  <c r="H24" i="6"/>
  <c r="I23" i="6"/>
  <c r="C23" i="6" s="1"/>
  <c r="P23" i="6" s="1"/>
  <c r="I22" i="6"/>
  <c r="C22" i="6" s="1"/>
  <c r="P22" i="6" s="1"/>
  <c r="I21" i="6"/>
  <c r="G17" i="6"/>
  <c r="I17" i="6" s="1"/>
  <c r="C17" i="6" s="1"/>
  <c r="H17" i="6"/>
  <c r="I14" i="6"/>
  <c r="I15" i="6" s="1"/>
  <c r="I9" i="6"/>
  <c r="I10" i="6"/>
  <c r="C10" i="6" s="1"/>
  <c r="P10" i="6" s="1"/>
  <c r="I11" i="6"/>
  <c r="C11" i="6" s="1"/>
  <c r="P11" i="6" s="1"/>
  <c r="C114" i="6"/>
  <c r="P114" i="6" s="1"/>
  <c r="P108" i="6"/>
  <c r="C105" i="6"/>
  <c r="P105" i="6" s="1"/>
  <c r="F96" i="6"/>
  <c r="I96" i="6"/>
  <c r="F95" i="6"/>
  <c r="C95" i="6" s="1"/>
  <c r="P95" i="6" s="1"/>
  <c r="I95" i="6"/>
  <c r="F94" i="6"/>
  <c r="C94" i="6" s="1"/>
  <c r="P94" i="6" s="1"/>
  <c r="I94" i="6"/>
  <c r="F93" i="6"/>
  <c r="C93" i="6" s="1"/>
  <c r="P93" i="6" s="1"/>
  <c r="I93" i="6"/>
  <c r="F91" i="6"/>
  <c r="C91" i="6" s="1"/>
  <c r="P91" i="6" s="1"/>
  <c r="I91" i="6"/>
  <c r="F90" i="6"/>
  <c r="I90" i="6"/>
  <c r="F89" i="6"/>
  <c r="I89" i="6"/>
  <c r="C89" i="6" s="1"/>
  <c r="P89" i="6" s="1"/>
  <c r="F88" i="6"/>
  <c r="C88" i="6" s="1"/>
  <c r="P88" i="6" s="1"/>
  <c r="I88" i="6"/>
  <c r="F87" i="6"/>
  <c r="C87" i="6" s="1"/>
  <c r="P87" i="6" s="1"/>
  <c r="I87" i="6"/>
  <c r="F86" i="6"/>
  <c r="I86" i="6"/>
  <c r="C86" i="6" s="1"/>
  <c r="P86" i="6" s="1"/>
  <c r="F85" i="6"/>
  <c r="I85" i="6"/>
  <c r="F83" i="6"/>
  <c r="C83" i="6" s="1"/>
  <c r="P83" i="6" s="1"/>
  <c r="I83" i="6"/>
  <c r="F82" i="6"/>
  <c r="C82" i="6" s="1"/>
  <c r="P82" i="6" s="1"/>
  <c r="I82" i="6"/>
  <c r="F81" i="6"/>
  <c r="I81" i="6"/>
  <c r="C81" i="6" s="1"/>
  <c r="P81" i="6" s="1"/>
  <c r="F80" i="6"/>
  <c r="C80" i="6" s="1"/>
  <c r="P80" i="6" s="1"/>
  <c r="I80" i="6"/>
  <c r="F79" i="6"/>
  <c r="I79" i="6"/>
  <c r="F78" i="6"/>
  <c r="C78" i="6" s="1"/>
  <c r="P78" i="6" s="1"/>
  <c r="I78" i="6"/>
  <c r="F77" i="6"/>
  <c r="I77" i="6"/>
  <c r="P75" i="6"/>
  <c r="C73" i="6"/>
  <c r="P73" i="6"/>
  <c r="P71" i="6"/>
  <c r="F67" i="6"/>
  <c r="I67" i="6"/>
  <c r="C67" i="6"/>
  <c r="P67" i="6" s="1"/>
  <c r="F66" i="6"/>
  <c r="C66" i="6" s="1"/>
  <c r="P66" i="6" s="1"/>
  <c r="I66" i="6"/>
  <c r="F65" i="6"/>
  <c r="C65" i="6" s="1"/>
  <c r="P65" i="6" s="1"/>
  <c r="I65" i="6"/>
  <c r="F64" i="6"/>
  <c r="I64" i="6"/>
  <c r="C64" i="6" s="1"/>
  <c r="P64" i="6" s="1"/>
  <c r="F63" i="6"/>
  <c r="C63" i="6" s="1"/>
  <c r="P63" i="6" s="1"/>
  <c r="I63" i="6"/>
  <c r="F61" i="6"/>
  <c r="I61" i="6"/>
  <c r="F60" i="6"/>
  <c r="C60" i="6" s="1"/>
  <c r="P60" i="6" s="1"/>
  <c r="I60" i="6"/>
  <c r="C59" i="6"/>
  <c r="H59" i="6"/>
  <c r="G59" i="6"/>
  <c r="P58" i="6"/>
  <c r="F54" i="6"/>
  <c r="I54" i="6"/>
  <c r="C54" i="6"/>
  <c r="P54" i="6" s="1"/>
  <c r="P53" i="6"/>
  <c r="F52" i="6"/>
  <c r="C52" i="6" s="1"/>
  <c r="P52" i="6" s="1"/>
  <c r="I52" i="6"/>
  <c r="F51" i="6"/>
  <c r="I51" i="6"/>
  <c r="C50" i="6"/>
  <c r="P50" i="6" s="1"/>
  <c r="F49" i="6"/>
  <c r="C49" i="6" s="1"/>
  <c r="P49" i="6" s="1"/>
  <c r="I49" i="6"/>
  <c r="F47" i="6"/>
  <c r="C47" i="6" s="1"/>
  <c r="P47" i="6" s="1"/>
  <c r="I47" i="6"/>
  <c r="C46" i="6"/>
  <c r="P46" i="6" s="1"/>
  <c r="I45" i="6"/>
  <c r="F45" i="6"/>
  <c r="C45" i="6"/>
  <c r="P43" i="6"/>
  <c r="F41" i="6"/>
  <c r="C41" i="6" s="1"/>
  <c r="P41" i="6" s="1"/>
  <c r="I41" i="6"/>
  <c r="F40" i="6"/>
  <c r="I40" i="6"/>
  <c r="C40" i="6" s="1"/>
  <c r="P40" i="6" s="1"/>
  <c r="F39" i="6"/>
  <c r="I39" i="6"/>
  <c r="F38" i="6"/>
  <c r="F36" i="6"/>
  <c r="I36" i="6"/>
  <c r="F35" i="6"/>
  <c r="I35" i="6"/>
  <c r="F34" i="6"/>
  <c r="C34" i="6" s="1"/>
  <c r="P34" i="6" s="1"/>
  <c r="I34" i="6"/>
  <c r="F33" i="6"/>
  <c r="F31" i="6"/>
  <c r="C31" i="6" s="1"/>
  <c r="P31" i="6" s="1"/>
  <c r="I31" i="6"/>
  <c r="F30" i="6"/>
  <c r="I30" i="6"/>
  <c r="C30" i="6" s="1"/>
  <c r="P30" i="6" s="1"/>
  <c r="F29" i="6"/>
  <c r="I29" i="6"/>
  <c r="F28" i="6"/>
  <c r="C28" i="6" s="1"/>
  <c r="P28" i="6" s="1"/>
  <c r="I28" i="6"/>
  <c r="F27" i="6"/>
  <c r="I27" i="6"/>
  <c r="C27" i="6" s="1"/>
  <c r="P27" i="6" s="1"/>
  <c r="F26" i="6"/>
  <c r="I26" i="6"/>
  <c r="F25" i="6"/>
  <c r="I25" i="6"/>
  <c r="C25" i="6"/>
  <c r="P25" i="6" s="1"/>
  <c r="C21" i="6"/>
  <c r="P21" i="6" s="1"/>
  <c r="F20" i="6"/>
  <c r="I20" i="6"/>
  <c r="C20" i="6"/>
  <c r="P20" i="6" s="1"/>
  <c r="F19" i="6"/>
  <c r="C19" i="6" s="1"/>
  <c r="P19" i="6" s="1"/>
  <c r="I19" i="6"/>
  <c r="F18" i="6"/>
  <c r="C18" i="6" s="1"/>
  <c r="P18" i="6" s="1"/>
  <c r="I18" i="6"/>
  <c r="P16" i="6"/>
  <c r="C14" i="6"/>
  <c r="P14" i="6" s="1"/>
  <c r="P13" i="6"/>
  <c r="C9" i="6"/>
  <c r="P9" i="6" s="1"/>
  <c r="C137" i="5"/>
  <c r="C135" i="5"/>
  <c r="H134" i="5"/>
  <c r="G134" i="5"/>
  <c r="F134" i="5"/>
  <c r="E134" i="5"/>
  <c r="D134" i="5"/>
  <c r="C133" i="5"/>
  <c r="C132" i="5"/>
  <c r="P121" i="5"/>
  <c r="P120" i="5"/>
  <c r="K118" i="5"/>
  <c r="K111" i="5"/>
  <c r="K106" i="5"/>
  <c r="K92" i="5"/>
  <c r="K84" i="5"/>
  <c r="K76" i="5"/>
  <c r="K74" i="5"/>
  <c r="K62" i="5"/>
  <c r="K70" i="5" s="1"/>
  <c r="K59" i="5"/>
  <c r="K57" i="5"/>
  <c r="K38" i="5"/>
  <c r="K37" i="5"/>
  <c r="K33" i="5"/>
  <c r="K24" i="5"/>
  <c r="K17" i="5"/>
  <c r="K15" i="5"/>
  <c r="K12" i="5"/>
  <c r="L118" i="5"/>
  <c r="L111" i="5"/>
  <c r="L106" i="5"/>
  <c r="L92" i="5"/>
  <c r="L84" i="5"/>
  <c r="L76" i="5"/>
  <c r="L74" i="5"/>
  <c r="L62" i="5"/>
  <c r="L70" i="5" s="1"/>
  <c r="L59" i="5"/>
  <c r="L57" i="5"/>
  <c r="L38" i="5"/>
  <c r="L37" i="5" s="1"/>
  <c r="L33" i="5"/>
  <c r="L24" i="5"/>
  <c r="L17" i="5"/>
  <c r="L15" i="5"/>
  <c r="C15" i="5" s="1"/>
  <c r="P15" i="5" s="1"/>
  <c r="L12" i="5"/>
  <c r="M118" i="5"/>
  <c r="M111" i="5"/>
  <c r="M106" i="5"/>
  <c r="M92" i="5"/>
  <c r="M84" i="5"/>
  <c r="M76" i="5"/>
  <c r="M74" i="5"/>
  <c r="M62" i="5"/>
  <c r="M59" i="5"/>
  <c r="M70" i="5"/>
  <c r="M57" i="5"/>
  <c r="M38" i="5"/>
  <c r="M37" i="5"/>
  <c r="M32" i="5" s="1"/>
  <c r="M33" i="5"/>
  <c r="M24" i="5"/>
  <c r="M17" i="5"/>
  <c r="M15" i="5"/>
  <c r="M12" i="5"/>
  <c r="N118" i="5"/>
  <c r="N111" i="5"/>
  <c r="N106" i="5"/>
  <c r="N92" i="5"/>
  <c r="N84" i="5"/>
  <c r="N76" i="5"/>
  <c r="N74" i="5"/>
  <c r="N62" i="5"/>
  <c r="N70" i="5" s="1"/>
  <c r="N59" i="5"/>
  <c r="N57" i="5"/>
  <c r="N38" i="5"/>
  <c r="N37" i="5"/>
  <c r="N33" i="5"/>
  <c r="N24" i="5"/>
  <c r="N17" i="5"/>
  <c r="N15" i="5"/>
  <c r="N12" i="5"/>
  <c r="O118" i="5"/>
  <c r="O111" i="5"/>
  <c r="O106" i="5"/>
  <c r="O92" i="5"/>
  <c r="O84" i="5"/>
  <c r="O76" i="5"/>
  <c r="O74" i="5"/>
  <c r="O62" i="5"/>
  <c r="O59" i="5"/>
  <c r="O57" i="5"/>
  <c r="O38" i="5"/>
  <c r="O37" i="5" s="1"/>
  <c r="O33" i="5"/>
  <c r="O24" i="5"/>
  <c r="O17" i="5"/>
  <c r="O15" i="5"/>
  <c r="O12" i="5"/>
  <c r="I113" i="5"/>
  <c r="I114" i="5"/>
  <c r="C114" i="5" s="1"/>
  <c r="P114" i="5" s="1"/>
  <c r="I108" i="5"/>
  <c r="I111" i="5" s="1"/>
  <c r="I105" i="5"/>
  <c r="I106" i="5" s="1"/>
  <c r="C106" i="5" s="1"/>
  <c r="G92" i="5"/>
  <c r="H92" i="5"/>
  <c r="I92" i="5" s="1"/>
  <c r="G84" i="5"/>
  <c r="I84" i="5" s="1"/>
  <c r="C84" i="5" s="1"/>
  <c r="P84" i="5" s="1"/>
  <c r="H84" i="5"/>
  <c r="G76" i="5"/>
  <c r="H76" i="5"/>
  <c r="I72" i="5"/>
  <c r="I73" i="5"/>
  <c r="I74" i="5" s="1"/>
  <c r="C74" i="5" s="1"/>
  <c r="I69" i="5"/>
  <c r="I68" i="5"/>
  <c r="C68" i="5" s="1"/>
  <c r="P68" i="5" s="1"/>
  <c r="G62" i="5"/>
  <c r="H62" i="5"/>
  <c r="I56" i="5"/>
  <c r="I53" i="5"/>
  <c r="I50" i="5"/>
  <c r="I48" i="5"/>
  <c r="C48" i="5" s="1"/>
  <c r="P48" i="5" s="1"/>
  <c r="I46" i="5"/>
  <c r="C46" i="5" s="1"/>
  <c r="P46" i="5" s="1"/>
  <c r="I44" i="5"/>
  <c r="C44" i="5" s="1"/>
  <c r="P44" i="5" s="1"/>
  <c r="I55" i="5"/>
  <c r="C55" i="5" s="1"/>
  <c r="P55" i="5" s="1"/>
  <c r="G38" i="5"/>
  <c r="I38" i="5" s="1"/>
  <c r="H38" i="5"/>
  <c r="H37" i="5"/>
  <c r="G33" i="5"/>
  <c r="G32" i="5" s="1"/>
  <c r="H33" i="5"/>
  <c r="I33" i="5" s="1"/>
  <c r="G24" i="5"/>
  <c r="I24" i="5" s="1"/>
  <c r="C24" i="5" s="1"/>
  <c r="P24" i="5" s="1"/>
  <c r="H24" i="5"/>
  <c r="I23" i="5"/>
  <c r="I22" i="5"/>
  <c r="C22" i="5" s="1"/>
  <c r="P22" i="5" s="1"/>
  <c r="I21" i="5"/>
  <c r="G17" i="5"/>
  <c r="I17" i="5" s="1"/>
  <c r="H17" i="5"/>
  <c r="I14" i="5"/>
  <c r="I15" i="5" s="1"/>
  <c r="I9" i="5"/>
  <c r="I10" i="5"/>
  <c r="I12" i="5" s="1"/>
  <c r="I11" i="5"/>
  <c r="C111" i="5"/>
  <c r="P111" i="5" s="1"/>
  <c r="C108" i="5"/>
  <c r="P108" i="5" s="1"/>
  <c r="C105" i="5"/>
  <c r="P105" i="5" s="1"/>
  <c r="F96" i="5"/>
  <c r="I96" i="5"/>
  <c r="F95" i="5"/>
  <c r="I95" i="5"/>
  <c r="F94" i="5"/>
  <c r="C94" i="5" s="1"/>
  <c r="P94" i="5" s="1"/>
  <c r="I94" i="5"/>
  <c r="F93" i="5"/>
  <c r="C93" i="5" s="1"/>
  <c r="P93" i="5" s="1"/>
  <c r="I93" i="5"/>
  <c r="F91" i="5"/>
  <c r="C91" i="5" s="1"/>
  <c r="P91" i="5" s="1"/>
  <c r="I91" i="5"/>
  <c r="F90" i="5"/>
  <c r="I90" i="5"/>
  <c r="F89" i="5"/>
  <c r="I89" i="5"/>
  <c r="C89" i="5"/>
  <c r="P89" i="5" s="1"/>
  <c r="F88" i="5"/>
  <c r="I88" i="5"/>
  <c r="F87" i="5"/>
  <c r="I87" i="5"/>
  <c r="F86" i="5"/>
  <c r="C86" i="5" s="1"/>
  <c r="P86" i="5" s="1"/>
  <c r="I86" i="5"/>
  <c r="F85" i="5"/>
  <c r="C85" i="5" s="1"/>
  <c r="P85" i="5" s="1"/>
  <c r="I85" i="5"/>
  <c r="F83" i="5"/>
  <c r="C83" i="5" s="1"/>
  <c r="P83" i="5" s="1"/>
  <c r="I83" i="5"/>
  <c r="F82" i="5"/>
  <c r="I82" i="5"/>
  <c r="F81" i="5"/>
  <c r="C81" i="5" s="1"/>
  <c r="P81" i="5" s="1"/>
  <c r="I81" i="5"/>
  <c r="F80" i="5"/>
  <c r="C80" i="5" s="1"/>
  <c r="P80" i="5" s="1"/>
  <c r="I80" i="5"/>
  <c r="F79" i="5"/>
  <c r="C79" i="5" s="1"/>
  <c r="P79" i="5" s="1"/>
  <c r="I79" i="5"/>
  <c r="F78" i="5"/>
  <c r="I78" i="5"/>
  <c r="F77" i="5"/>
  <c r="C77" i="5" s="1"/>
  <c r="P77" i="5" s="1"/>
  <c r="I77" i="5"/>
  <c r="P75" i="5"/>
  <c r="C72" i="5"/>
  <c r="P72" i="5" s="1"/>
  <c r="P71" i="5"/>
  <c r="C69" i="5"/>
  <c r="P69" i="5" s="1"/>
  <c r="F67" i="5"/>
  <c r="I67" i="5"/>
  <c r="F66" i="5"/>
  <c r="C66" i="5" s="1"/>
  <c r="P66" i="5" s="1"/>
  <c r="I66" i="5"/>
  <c r="F65" i="5"/>
  <c r="C65" i="5" s="1"/>
  <c r="P65" i="5" s="1"/>
  <c r="I65" i="5"/>
  <c r="F64" i="5"/>
  <c r="C64" i="5" s="1"/>
  <c r="P64" i="5" s="1"/>
  <c r="I64" i="5"/>
  <c r="F63" i="5"/>
  <c r="I63" i="5"/>
  <c r="F61" i="5"/>
  <c r="I61" i="5"/>
  <c r="C61" i="5"/>
  <c r="P61" i="5" s="1"/>
  <c r="F60" i="5"/>
  <c r="I60" i="5"/>
  <c r="H59" i="5"/>
  <c r="G59" i="5"/>
  <c r="P58" i="5"/>
  <c r="C56" i="5"/>
  <c r="P56" i="5"/>
  <c r="F54" i="5"/>
  <c r="I54" i="5"/>
  <c r="C53" i="5"/>
  <c r="P53" i="5" s="1"/>
  <c r="F52" i="5"/>
  <c r="I52" i="5"/>
  <c r="F51" i="5"/>
  <c r="I51" i="5"/>
  <c r="C50" i="5"/>
  <c r="P50" i="5"/>
  <c r="F49" i="5"/>
  <c r="C49" i="5" s="1"/>
  <c r="P49" i="5" s="1"/>
  <c r="I49" i="5"/>
  <c r="F47" i="5"/>
  <c r="I47" i="5"/>
  <c r="I45" i="5"/>
  <c r="F45" i="5"/>
  <c r="P43" i="5"/>
  <c r="F41" i="5"/>
  <c r="I41" i="5"/>
  <c r="F40" i="5"/>
  <c r="I40" i="5"/>
  <c r="F39" i="5"/>
  <c r="C39" i="5" s="1"/>
  <c r="P39" i="5" s="1"/>
  <c r="I39" i="5"/>
  <c r="F38" i="5"/>
  <c r="F36" i="5"/>
  <c r="I36" i="5"/>
  <c r="F35" i="5"/>
  <c r="C35" i="5" s="1"/>
  <c r="P35" i="5" s="1"/>
  <c r="I35" i="5"/>
  <c r="F34" i="5"/>
  <c r="I34" i="5"/>
  <c r="F33" i="5"/>
  <c r="F31" i="5"/>
  <c r="I31" i="5"/>
  <c r="F30" i="5"/>
  <c r="C30" i="5" s="1"/>
  <c r="P30" i="5" s="1"/>
  <c r="I30" i="5"/>
  <c r="F29" i="5"/>
  <c r="C29" i="5" s="1"/>
  <c r="P29" i="5" s="1"/>
  <c r="I29" i="5"/>
  <c r="F28" i="5"/>
  <c r="I28" i="5"/>
  <c r="F27" i="5"/>
  <c r="I27" i="5"/>
  <c r="F26" i="5"/>
  <c r="I26" i="5"/>
  <c r="C26" i="5" s="1"/>
  <c r="P26" i="5" s="1"/>
  <c r="F25" i="5"/>
  <c r="C25" i="5" s="1"/>
  <c r="P25" i="5" s="1"/>
  <c r="I25" i="5"/>
  <c r="C23" i="5"/>
  <c r="P23" i="5"/>
  <c r="C21" i="5"/>
  <c r="P21" i="5" s="1"/>
  <c r="F20" i="5"/>
  <c r="I20" i="5"/>
  <c r="F19" i="5"/>
  <c r="I19" i="5"/>
  <c r="F18" i="5"/>
  <c r="I18" i="5"/>
  <c r="C18" i="5"/>
  <c r="P18" i="5" s="1"/>
  <c r="P16" i="5"/>
  <c r="C14" i="5"/>
  <c r="P14" i="5" s="1"/>
  <c r="P13" i="5"/>
  <c r="C11" i="5"/>
  <c r="P11" i="5" s="1"/>
  <c r="C9" i="5"/>
  <c r="P9" i="5"/>
  <c r="E137" i="2"/>
  <c r="F137" i="2"/>
  <c r="G137" i="2"/>
  <c r="H137" i="2"/>
  <c r="D137" i="2"/>
  <c r="F9" i="2"/>
  <c r="F10" i="2"/>
  <c r="F11" i="2"/>
  <c r="F14" i="2"/>
  <c r="F15" i="2" s="1"/>
  <c r="D17" i="2"/>
  <c r="E17" i="2"/>
  <c r="F23" i="2"/>
  <c r="C23" i="2" s="1"/>
  <c r="P23" i="2" s="1"/>
  <c r="F22" i="2"/>
  <c r="F21" i="2"/>
  <c r="D24" i="2"/>
  <c r="E24" i="2"/>
  <c r="D33" i="2"/>
  <c r="D32" i="2" s="1"/>
  <c r="E33" i="2"/>
  <c r="E32" i="2" s="1"/>
  <c r="D38" i="2"/>
  <c r="D37" i="2" s="1"/>
  <c r="E38" i="2"/>
  <c r="E37" i="2" s="1"/>
  <c r="F44" i="2"/>
  <c r="F56" i="2"/>
  <c r="F53" i="2"/>
  <c r="F50" i="2"/>
  <c r="C50" i="2" s="1"/>
  <c r="P50" i="2" s="1"/>
  <c r="F48" i="2"/>
  <c r="F46" i="2"/>
  <c r="C46" i="2" s="1"/>
  <c r="P46" i="2" s="1"/>
  <c r="F55" i="2"/>
  <c r="D59" i="2"/>
  <c r="E59" i="2"/>
  <c r="D62" i="2"/>
  <c r="E62" i="2"/>
  <c r="F69" i="2"/>
  <c r="C69" i="2" s="1"/>
  <c r="P69" i="2" s="1"/>
  <c r="F68" i="2"/>
  <c r="F72" i="2"/>
  <c r="F73" i="2"/>
  <c r="D76" i="2"/>
  <c r="F76" i="2" s="1"/>
  <c r="E76" i="2"/>
  <c r="D84" i="2"/>
  <c r="E84" i="2"/>
  <c r="D92" i="2"/>
  <c r="F92" i="2" s="1"/>
  <c r="E92" i="2"/>
  <c r="F105" i="2"/>
  <c r="F106" i="2" s="1"/>
  <c r="F108" i="2"/>
  <c r="F111" i="2" s="1"/>
  <c r="F113" i="2"/>
  <c r="F114" i="2"/>
  <c r="I9" i="2"/>
  <c r="I10" i="2"/>
  <c r="I11" i="2"/>
  <c r="I14" i="2"/>
  <c r="I15" i="2" s="1"/>
  <c r="G17" i="2"/>
  <c r="H17" i="2"/>
  <c r="I23" i="2"/>
  <c r="I22" i="2"/>
  <c r="C22" i="2" s="1"/>
  <c r="P22" i="2" s="1"/>
  <c r="I21" i="2"/>
  <c r="C21" i="2" s="1"/>
  <c r="P21" i="2" s="1"/>
  <c r="G24" i="2"/>
  <c r="H24" i="2"/>
  <c r="G33" i="2"/>
  <c r="G32" i="2" s="1"/>
  <c r="H33" i="2"/>
  <c r="H32" i="2" s="1"/>
  <c r="G38" i="2"/>
  <c r="G37" i="2" s="1"/>
  <c r="H38" i="2"/>
  <c r="H37" i="2" s="1"/>
  <c r="I44" i="2"/>
  <c r="I56" i="2"/>
  <c r="C56" i="2" s="1"/>
  <c r="P56" i="2" s="1"/>
  <c r="I53" i="2"/>
  <c r="I50" i="2"/>
  <c r="I48" i="2"/>
  <c r="C48" i="2" s="1"/>
  <c r="P48" i="2" s="1"/>
  <c r="I46" i="2"/>
  <c r="I55" i="2"/>
  <c r="G62" i="2"/>
  <c r="H62" i="2"/>
  <c r="I69" i="2"/>
  <c r="I68" i="2"/>
  <c r="I72" i="2"/>
  <c r="I73" i="2"/>
  <c r="C73" i="2" s="1"/>
  <c r="P73" i="2" s="1"/>
  <c r="G76" i="2"/>
  <c r="H76" i="2"/>
  <c r="G84" i="2"/>
  <c r="H84" i="2"/>
  <c r="G92" i="2"/>
  <c r="H92" i="2"/>
  <c r="I105" i="2"/>
  <c r="I106" i="2" s="1"/>
  <c r="I108" i="2"/>
  <c r="I111" i="2" s="1"/>
  <c r="I113" i="2"/>
  <c r="I114" i="2"/>
  <c r="C114" i="2" s="1"/>
  <c r="P114" i="2" s="1"/>
  <c r="L12" i="2"/>
  <c r="L15" i="2"/>
  <c r="L17" i="2"/>
  <c r="L24" i="2"/>
  <c r="L33" i="2"/>
  <c r="L38" i="2"/>
  <c r="L37" i="2" s="1"/>
  <c r="L57" i="2"/>
  <c r="L59" i="2"/>
  <c r="L62" i="2"/>
  <c r="L74" i="2"/>
  <c r="L76" i="2"/>
  <c r="L84" i="2"/>
  <c r="L92" i="2"/>
  <c r="L106" i="2"/>
  <c r="L111" i="2"/>
  <c r="L118" i="2"/>
  <c r="M12" i="2"/>
  <c r="M15" i="2"/>
  <c r="M17" i="2"/>
  <c r="M24" i="2"/>
  <c r="M33" i="2"/>
  <c r="M38" i="2"/>
  <c r="M37" i="2" s="1"/>
  <c r="M57" i="2"/>
  <c r="M59" i="2"/>
  <c r="M62" i="2"/>
  <c r="M74" i="2"/>
  <c r="M76" i="2"/>
  <c r="M84" i="2"/>
  <c r="M92" i="2"/>
  <c r="M106" i="2"/>
  <c r="M111" i="2"/>
  <c r="M118" i="2"/>
  <c r="N12" i="2"/>
  <c r="N15" i="2"/>
  <c r="N17" i="2"/>
  <c r="N24" i="2"/>
  <c r="N33" i="2"/>
  <c r="N38" i="2"/>
  <c r="N37" i="2" s="1"/>
  <c r="N57" i="2"/>
  <c r="N59" i="2"/>
  <c r="N62" i="2"/>
  <c r="N70" i="2" s="1"/>
  <c r="N74" i="2"/>
  <c r="N76" i="2"/>
  <c r="N84" i="2"/>
  <c r="N92" i="2"/>
  <c r="N106" i="2"/>
  <c r="N111" i="2"/>
  <c r="N118" i="2"/>
  <c r="O12" i="2"/>
  <c r="O15" i="2"/>
  <c r="O17" i="2"/>
  <c r="O24" i="2"/>
  <c r="O33" i="2"/>
  <c r="O38" i="2"/>
  <c r="O37" i="2" s="1"/>
  <c r="O57" i="2"/>
  <c r="O59" i="2"/>
  <c r="O62" i="2"/>
  <c r="O74" i="2"/>
  <c r="O76" i="2"/>
  <c r="O84" i="2"/>
  <c r="O92" i="2"/>
  <c r="O106" i="2"/>
  <c r="O111" i="2"/>
  <c r="O118" i="2"/>
  <c r="K12" i="2"/>
  <c r="K15" i="2"/>
  <c r="K17" i="2"/>
  <c r="K24" i="2"/>
  <c r="K33" i="2"/>
  <c r="K38" i="2"/>
  <c r="K37" i="2" s="1"/>
  <c r="K57" i="2"/>
  <c r="K59" i="2"/>
  <c r="K62" i="2"/>
  <c r="K74" i="2"/>
  <c r="K106" i="2"/>
  <c r="K111" i="2"/>
  <c r="K118" i="2"/>
  <c r="F96" i="2"/>
  <c r="F95" i="2"/>
  <c r="F94" i="2"/>
  <c r="F93" i="2"/>
  <c r="F91" i="2"/>
  <c r="F90" i="2"/>
  <c r="F89" i="2"/>
  <c r="C89" i="2" s="1"/>
  <c r="P89" i="2" s="1"/>
  <c r="F88" i="2"/>
  <c r="F87" i="2"/>
  <c r="F86" i="2"/>
  <c r="F85" i="2"/>
  <c r="F78" i="2"/>
  <c r="F79" i="2"/>
  <c r="F80" i="2"/>
  <c r="F81" i="2"/>
  <c r="C81" i="2" s="1"/>
  <c r="P81" i="2" s="1"/>
  <c r="F82" i="2"/>
  <c r="I96" i="2"/>
  <c r="I95" i="2"/>
  <c r="I93" i="2"/>
  <c r="I94" i="2"/>
  <c r="I85" i="2"/>
  <c r="I86" i="2"/>
  <c r="C86" i="2" s="1"/>
  <c r="P86" i="2" s="1"/>
  <c r="I87" i="2"/>
  <c r="C87" i="2" s="1"/>
  <c r="P87" i="2" s="1"/>
  <c r="I88" i="2"/>
  <c r="I89" i="2"/>
  <c r="I90" i="2"/>
  <c r="I91" i="2"/>
  <c r="F83" i="2"/>
  <c r="I83" i="2"/>
  <c r="I82" i="2"/>
  <c r="C82" i="2" s="1"/>
  <c r="P82" i="2" s="1"/>
  <c r="I81" i="2"/>
  <c r="I80" i="2"/>
  <c r="I79" i="2"/>
  <c r="I78" i="2"/>
  <c r="F77" i="2"/>
  <c r="I77" i="2"/>
  <c r="C77" i="2" s="1"/>
  <c r="P77" i="2" s="1"/>
  <c r="C72" i="2"/>
  <c r="P72" i="2" s="1"/>
  <c r="I63" i="2"/>
  <c r="I64" i="2"/>
  <c r="I65" i="2"/>
  <c r="I66" i="2"/>
  <c r="I67" i="2"/>
  <c r="C67" i="2" s="1"/>
  <c r="P67" i="2" s="1"/>
  <c r="F63" i="2"/>
  <c r="F64" i="2"/>
  <c r="F65" i="2"/>
  <c r="C65" i="2" s="1"/>
  <c r="P65" i="2" s="1"/>
  <c r="F66" i="2"/>
  <c r="F67" i="2"/>
  <c r="H59" i="2"/>
  <c r="G59" i="2"/>
  <c r="I61" i="2"/>
  <c r="I60" i="2"/>
  <c r="F61" i="2"/>
  <c r="F60" i="2"/>
  <c r="I54" i="2"/>
  <c r="I52" i="2"/>
  <c r="I51" i="2"/>
  <c r="I49" i="2"/>
  <c r="I47" i="2"/>
  <c r="I45" i="2"/>
  <c r="C45" i="2" s="1"/>
  <c r="F54" i="2"/>
  <c r="C54" i="2" s="1"/>
  <c r="P54" i="2" s="1"/>
  <c r="F52" i="2"/>
  <c r="F51" i="2"/>
  <c r="F49" i="2"/>
  <c r="C49" i="2" s="1"/>
  <c r="P49" i="2" s="1"/>
  <c r="F47" i="2"/>
  <c r="F45" i="2"/>
  <c r="F39" i="2"/>
  <c r="P71" i="2"/>
  <c r="I30" i="2"/>
  <c r="I31" i="2"/>
  <c r="I34" i="2"/>
  <c r="I35" i="2"/>
  <c r="C35" i="2" s="1"/>
  <c r="P35" i="2" s="1"/>
  <c r="I36" i="2"/>
  <c r="I39" i="2"/>
  <c r="I40" i="2"/>
  <c r="I41" i="2"/>
  <c r="I19" i="2"/>
  <c r="I20" i="2"/>
  <c r="I25" i="2"/>
  <c r="I26" i="2"/>
  <c r="I27" i="2"/>
  <c r="I28" i="2"/>
  <c r="I29" i="2"/>
  <c r="F30" i="2"/>
  <c r="F31" i="2"/>
  <c r="F34" i="2"/>
  <c r="F35" i="2"/>
  <c r="F36" i="2"/>
  <c r="F40" i="2"/>
  <c r="F41" i="2"/>
  <c r="F19" i="2"/>
  <c r="F20" i="2"/>
  <c r="F25" i="2"/>
  <c r="F26" i="2"/>
  <c r="F27" i="2"/>
  <c r="F28" i="2"/>
  <c r="F29" i="2"/>
  <c r="C51" i="2"/>
  <c r="P51" i="2" s="1"/>
  <c r="F18" i="2"/>
  <c r="I18" i="2"/>
  <c r="C41" i="2"/>
  <c r="P41" i="2" s="1"/>
  <c r="P58" i="2"/>
  <c r="P75" i="2"/>
  <c r="P120" i="2"/>
  <c r="P121" i="2"/>
  <c r="P13" i="2"/>
  <c r="C14" i="2"/>
  <c r="P14" i="2" s="1"/>
  <c r="P16" i="2"/>
  <c r="P43" i="2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8" i="3"/>
  <c r="B65" i="3"/>
  <c r="B64" i="3"/>
  <c r="B63" i="3"/>
  <c r="B62" i="3"/>
  <c r="B61" i="3"/>
  <c r="B60" i="3"/>
  <c r="B59" i="3"/>
  <c r="B58" i="3"/>
  <c r="B57" i="3"/>
  <c r="B53" i="3"/>
  <c r="B52" i="3"/>
  <c r="B51" i="3"/>
  <c r="B50" i="3"/>
  <c r="B66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C135" i="2"/>
  <c r="E134" i="2"/>
  <c r="F134" i="2"/>
  <c r="G134" i="2"/>
  <c r="H134" i="2"/>
  <c r="D134" i="2"/>
  <c r="B41" i="3"/>
  <c r="C133" i="2"/>
  <c r="AD42" i="3"/>
  <c r="W42" i="3"/>
  <c r="X42" i="3"/>
  <c r="Y42" i="3"/>
  <c r="Q42" i="3"/>
  <c r="R42" i="3"/>
  <c r="S42" i="3"/>
  <c r="T42" i="3"/>
  <c r="U42" i="3"/>
  <c r="V42" i="3"/>
  <c r="AB42" i="3"/>
  <c r="AF42" i="3"/>
  <c r="AA42" i="3"/>
  <c r="A93" i="3"/>
  <c r="A92" i="3"/>
  <c r="A91" i="3"/>
  <c r="A90" i="3"/>
  <c r="Z42" i="3"/>
  <c r="B24" i="3"/>
  <c r="D42" i="3"/>
  <c r="G42" i="3"/>
  <c r="H42" i="3"/>
  <c r="J42" i="3"/>
  <c r="F42" i="3"/>
  <c r="E42" i="3"/>
  <c r="P42" i="3"/>
  <c r="I42" i="3"/>
  <c r="K42" i="3"/>
  <c r="L42" i="3"/>
  <c r="M42" i="3"/>
  <c r="O42" i="3"/>
  <c r="N42" i="3"/>
  <c r="B83" i="3"/>
  <c r="B99" i="3"/>
  <c r="C42" i="3"/>
  <c r="B84" i="3"/>
  <c r="I70" i="10" l="1"/>
  <c r="M32" i="14"/>
  <c r="M42" i="14" s="1"/>
  <c r="B99" i="28"/>
  <c r="C28" i="2"/>
  <c r="P28" i="2" s="1"/>
  <c r="C11" i="2"/>
  <c r="P11" i="2" s="1"/>
  <c r="C68" i="2"/>
  <c r="P68" i="2" s="1"/>
  <c r="C20" i="5"/>
  <c r="P20" i="5" s="1"/>
  <c r="H32" i="5"/>
  <c r="O70" i="5"/>
  <c r="L32" i="5"/>
  <c r="L42" i="5" s="1"/>
  <c r="P17" i="6"/>
  <c r="F57" i="7"/>
  <c r="C33" i="8"/>
  <c r="P33" i="8" s="1"/>
  <c r="C49" i="8"/>
  <c r="P49" i="8" s="1"/>
  <c r="I38" i="8"/>
  <c r="P84" i="8"/>
  <c r="C20" i="9"/>
  <c r="P20" i="9" s="1"/>
  <c r="I118" i="9"/>
  <c r="G32" i="11"/>
  <c r="I32" i="11" s="1"/>
  <c r="C32" i="11" s="1"/>
  <c r="I33" i="11"/>
  <c r="C33" i="11" s="1"/>
  <c r="P33" i="11" s="1"/>
  <c r="C15" i="11"/>
  <c r="P15" i="11" s="1"/>
  <c r="O70" i="12"/>
  <c r="C40" i="15"/>
  <c r="P40" i="15" s="1"/>
  <c r="I74" i="16"/>
  <c r="C72" i="16"/>
  <c r="P72" i="16" s="1"/>
  <c r="M42" i="21"/>
  <c r="C17" i="5"/>
  <c r="P17" i="5" s="1"/>
  <c r="C51" i="6"/>
  <c r="P51" i="6" s="1"/>
  <c r="C34" i="7"/>
  <c r="P34" i="7" s="1"/>
  <c r="C84" i="9"/>
  <c r="P84" i="9" s="1"/>
  <c r="C20" i="11"/>
  <c r="P20" i="11" s="1"/>
  <c r="C76" i="11"/>
  <c r="P76" i="11" s="1"/>
  <c r="C90" i="12"/>
  <c r="P90" i="12" s="1"/>
  <c r="C38" i="14"/>
  <c r="C15" i="14"/>
  <c r="P15" i="14" s="1"/>
  <c r="C36" i="15"/>
  <c r="P36" i="15" s="1"/>
  <c r="I38" i="11"/>
  <c r="C38" i="11" s="1"/>
  <c r="P38" i="11" s="1"/>
  <c r="H37" i="11"/>
  <c r="AE116" i="32"/>
  <c r="AE84" i="32"/>
  <c r="B66" i="32"/>
  <c r="Y116" i="37"/>
  <c r="Y84" i="37"/>
  <c r="Y107" i="37" s="1"/>
  <c r="B66" i="37"/>
  <c r="C83" i="2"/>
  <c r="P83" i="2" s="1"/>
  <c r="C27" i="5"/>
  <c r="P27" i="5" s="1"/>
  <c r="C93" i="2"/>
  <c r="P93" i="2" s="1"/>
  <c r="C10" i="5"/>
  <c r="P10" i="5" s="1"/>
  <c r="C31" i="5"/>
  <c r="P31" i="5" s="1"/>
  <c r="C36" i="5"/>
  <c r="P36" i="5" s="1"/>
  <c r="C41" i="5"/>
  <c r="P41" i="5" s="1"/>
  <c r="C52" i="5"/>
  <c r="P52" i="5" s="1"/>
  <c r="C63" i="5"/>
  <c r="P63" i="5" s="1"/>
  <c r="C67" i="5"/>
  <c r="P67" i="5" s="1"/>
  <c r="C78" i="5"/>
  <c r="P78" i="5" s="1"/>
  <c r="C82" i="5"/>
  <c r="P82" i="5" s="1"/>
  <c r="C90" i="5"/>
  <c r="P90" i="5" s="1"/>
  <c r="I57" i="5"/>
  <c r="P106" i="5"/>
  <c r="C134" i="5"/>
  <c r="P84" i="6"/>
  <c r="C88" i="7"/>
  <c r="P88" i="7" s="1"/>
  <c r="I84" i="7"/>
  <c r="K70" i="7"/>
  <c r="C10" i="8"/>
  <c r="P10" i="8" s="1"/>
  <c r="C15" i="8"/>
  <c r="P15" i="8" s="1"/>
  <c r="C134" i="8"/>
  <c r="P106" i="12"/>
  <c r="P111" i="13"/>
  <c r="C69" i="14"/>
  <c r="P69" i="14" s="1"/>
  <c r="I92" i="14"/>
  <c r="P74" i="5"/>
  <c r="I57" i="6"/>
  <c r="C56" i="6"/>
  <c r="P56" i="6" s="1"/>
  <c r="P59" i="8"/>
  <c r="C116" i="31"/>
  <c r="C84" i="31"/>
  <c r="B66" i="31"/>
  <c r="AD116" i="40"/>
  <c r="AD42" i="40"/>
  <c r="B66" i="29"/>
  <c r="Z84" i="29"/>
  <c r="Z107" i="29" s="1"/>
  <c r="Y116" i="27"/>
  <c r="B66" i="27"/>
  <c r="C26" i="2"/>
  <c r="P26" i="2" s="1"/>
  <c r="C47" i="2"/>
  <c r="P47" i="2" s="1"/>
  <c r="C79" i="2"/>
  <c r="P79" i="2" s="1"/>
  <c r="K70" i="2"/>
  <c r="C28" i="5"/>
  <c r="P28" i="5" s="1"/>
  <c r="C38" i="5"/>
  <c r="P38" i="5" s="1"/>
  <c r="C87" i="5"/>
  <c r="P87" i="5" s="1"/>
  <c r="N32" i="5"/>
  <c r="N42" i="5" s="1"/>
  <c r="P59" i="7"/>
  <c r="C113" i="7"/>
  <c r="P113" i="7" s="1"/>
  <c r="F118" i="7"/>
  <c r="C118" i="7" s="1"/>
  <c r="P118" i="7" s="1"/>
  <c r="P92" i="9"/>
  <c r="P111" i="10"/>
  <c r="M32" i="12"/>
  <c r="I57" i="13"/>
  <c r="I118" i="17"/>
  <c r="C113" i="17"/>
  <c r="P113" i="17" s="1"/>
  <c r="E32" i="19"/>
  <c r="F33" i="19"/>
  <c r="C33" i="19" s="1"/>
  <c r="P33" i="19" s="1"/>
  <c r="C42" i="34"/>
  <c r="B24" i="34"/>
  <c r="AE84" i="28"/>
  <c r="AE107" i="28" s="1"/>
  <c r="B66" i="28"/>
  <c r="Y84" i="42"/>
  <c r="Y107" i="42" s="1"/>
  <c r="B66" i="42"/>
  <c r="C33" i="5"/>
  <c r="P33" i="5" s="1"/>
  <c r="I70" i="6"/>
  <c r="C69" i="6"/>
  <c r="P69" i="6" s="1"/>
  <c r="C108" i="8"/>
  <c r="P108" i="8" s="1"/>
  <c r="C9" i="11"/>
  <c r="P9" i="11" s="1"/>
  <c r="I12" i="11"/>
  <c r="I38" i="12"/>
  <c r="C38" i="12" s="1"/>
  <c r="P38" i="12" s="1"/>
  <c r="H37" i="12"/>
  <c r="I37" i="12" s="1"/>
  <c r="N32" i="12"/>
  <c r="N42" i="12"/>
  <c r="P74" i="14"/>
  <c r="F57" i="23"/>
  <c r="C57" i="23" s="1"/>
  <c r="P57" i="23" s="1"/>
  <c r="C53" i="23"/>
  <c r="P53" i="23" s="1"/>
  <c r="C38" i="8"/>
  <c r="P38" i="8" s="1"/>
  <c r="C40" i="2"/>
  <c r="P40" i="2" s="1"/>
  <c r="D32" i="7"/>
  <c r="F32" i="7" s="1"/>
  <c r="C32" i="7" s="1"/>
  <c r="P32" i="7" s="1"/>
  <c r="F33" i="7"/>
  <c r="C116" i="38"/>
  <c r="C42" i="38"/>
  <c r="B24" i="38"/>
  <c r="Z116" i="42"/>
  <c r="Z84" i="42"/>
  <c r="Z116" i="27"/>
  <c r="Z84" i="27"/>
  <c r="Z107" i="27" s="1"/>
  <c r="Y84" i="39"/>
  <c r="B66" i="39"/>
  <c r="C52" i="2"/>
  <c r="P52" i="2" s="1"/>
  <c r="C30" i="2"/>
  <c r="P30" i="2" s="1"/>
  <c r="M32" i="2"/>
  <c r="F74" i="2"/>
  <c r="C55" i="2"/>
  <c r="P55" i="2" s="1"/>
  <c r="C19" i="5"/>
  <c r="P19" i="5" s="1"/>
  <c r="C34" i="5"/>
  <c r="P34" i="5" s="1"/>
  <c r="C54" i="5"/>
  <c r="P54" i="5" s="1"/>
  <c r="C88" i="5"/>
  <c r="P88" i="5" s="1"/>
  <c r="I62" i="5"/>
  <c r="I118" i="5"/>
  <c r="I32" i="7"/>
  <c r="F62" i="7"/>
  <c r="C62" i="7" s="1"/>
  <c r="P62" i="7" s="1"/>
  <c r="F84" i="7"/>
  <c r="C84" i="7" s="1"/>
  <c r="P84" i="7" s="1"/>
  <c r="P17" i="9"/>
  <c r="M32" i="9"/>
  <c r="G32" i="10"/>
  <c r="I32" i="10" s="1"/>
  <c r="C32" i="10" s="1"/>
  <c r="I33" i="10"/>
  <c r="I24" i="11"/>
  <c r="I92" i="11"/>
  <c r="C92" i="11" s="1"/>
  <c r="P92" i="11" s="1"/>
  <c r="K32" i="12"/>
  <c r="K42" i="12"/>
  <c r="C28" i="13"/>
  <c r="P28" i="13" s="1"/>
  <c r="I118" i="15"/>
  <c r="C113" i="15"/>
  <c r="P113" i="15" s="1"/>
  <c r="C24" i="16"/>
  <c r="P24" i="16" s="1"/>
  <c r="C40" i="5"/>
  <c r="P40" i="5" s="1"/>
  <c r="C47" i="5"/>
  <c r="P47" i="5" s="1"/>
  <c r="C51" i="5"/>
  <c r="P51" i="5" s="1"/>
  <c r="C96" i="5"/>
  <c r="P96" i="5" s="1"/>
  <c r="I76" i="5"/>
  <c r="C76" i="5" s="1"/>
  <c r="P76" i="5" s="1"/>
  <c r="O32" i="5"/>
  <c r="O42" i="5" s="1"/>
  <c r="C36" i="6"/>
  <c r="P36" i="6" s="1"/>
  <c r="C90" i="6"/>
  <c r="P90" i="6" s="1"/>
  <c r="C113" i="6"/>
  <c r="P113" i="6" s="1"/>
  <c r="P106" i="6"/>
  <c r="C15" i="6"/>
  <c r="P15" i="6" s="1"/>
  <c r="L70" i="6"/>
  <c r="K70" i="6"/>
  <c r="C28" i="7"/>
  <c r="P28" i="7" s="1"/>
  <c r="C39" i="7"/>
  <c r="P39" i="7" s="1"/>
  <c r="C79" i="7"/>
  <c r="P79" i="7" s="1"/>
  <c r="C83" i="7"/>
  <c r="P83" i="7" s="1"/>
  <c r="C95" i="7"/>
  <c r="P95" i="7" s="1"/>
  <c r="I24" i="7"/>
  <c r="C44" i="7"/>
  <c r="P44" i="7" s="1"/>
  <c r="O70" i="7"/>
  <c r="F76" i="7"/>
  <c r="C76" i="7" s="1"/>
  <c r="P76" i="7" s="1"/>
  <c r="C31" i="8"/>
  <c r="P31" i="8" s="1"/>
  <c r="C36" i="8"/>
  <c r="P36" i="8" s="1"/>
  <c r="C41" i="8"/>
  <c r="P41" i="8" s="1"/>
  <c r="C52" i="8"/>
  <c r="P52" i="8" s="1"/>
  <c r="I57" i="8"/>
  <c r="P106" i="8"/>
  <c r="M70" i="8"/>
  <c r="L70" i="8"/>
  <c r="C26" i="9"/>
  <c r="P26" i="9" s="1"/>
  <c r="C30" i="9"/>
  <c r="P30" i="9" s="1"/>
  <c r="C47" i="9"/>
  <c r="P47" i="9" s="1"/>
  <c r="C63" i="9"/>
  <c r="P63" i="9" s="1"/>
  <c r="C78" i="9"/>
  <c r="P78" i="9" s="1"/>
  <c r="C82" i="9"/>
  <c r="P82" i="9" s="1"/>
  <c r="C89" i="9"/>
  <c r="P89" i="9" s="1"/>
  <c r="C40" i="10"/>
  <c r="P40" i="10" s="1"/>
  <c r="C47" i="10"/>
  <c r="P47" i="10" s="1"/>
  <c r="C52" i="10"/>
  <c r="P52" i="10" s="1"/>
  <c r="C60" i="10"/>
  <c r="P60" i="10" s="1"/>
  <c r="C31" i="11"/>
  <c r="P31" i="11" s="1"/>
  <c r="I74" i="11"/>
  <c r="O70" i="11"/>
  <c r="P59" i="11"/>
  <c r="C80" i="12"/>
  <c r="P80" i="12" s="1"/>
  <c r="C35" i="13"/>
  <c r="P35" i="13" s="1"/>
  <c r="C53" i="13"/>
  <c r="P53" i="13" s="1"/>
  <c r="C93" i="13"/>
  <c r="P93" i="13" s="1"/>
  <c r="C98" i="13"/>
  <c r="C105" i="13"/>
  <c r="P105" i="13" s="1"/>
  <c r="C34" i="14"/>
  <c r="P34" i="14" s="1"/>
  <c r="C40" i="14"/>
  <c r="P40" i="14" s="1"/>
  <c r="C54" i="14"/>
  <c r="P54" i="14" s="1"/>
  <c r="C93" i="14"/>
  <c r="P93" i="14" s="1"/>
  <c r="O70" i="14"/>
  <c r="C19" i="15"/>
  <c r="P19" i="15" s="1"/>
  <c r="C105" i="15"/>
  <c r="P105" i="15" s="1"/>
  <c r="I32" i="15"/>
  <c r="O70" i="15"/>
  <c r="M70" i="15"/>
  <c r="C27" i="16"/>
  <c r="P27" i="16" s="1"/>
  <c r="C40" i="16"/>
  <c r="P40" i="16" s="1"/>
  <c r="C54" i="16"/>
  <c r="P54" i="16" s="1"/>
  <c r="C80" i="16"/>
  <c r="P80" i="16" s="1"/>
  <c r="F24" i="18"/>
  <c r="N32" i="20"/>
  <c r="C83" i="21"/>
  <c r="P83" i="21" s="1"/>
  <c r="C87" i="21"/>
  <c r="P87" i="21" s="1"/>
  <c r="C90" i="21"/>
  <c r="P90" i="21" s="1"/>
  <c r="O70" i="21"/>
  <c r="C25" i="22"/>
  <c r="P25" i="22" s="1"/>
  <c r="C95" i="22"/>
  <c r="P95" i="22" s="1"/>
  <c r="C18" i="23"/>
  <c r="P18" i="23" s="1"/>
  <c r="C105" i="23"/>
  <c r="P105" i="23" s="1"/>
  <c r="I70" i="23"/>
  <c r="C90" i="24"/>
  <c r="P90" i="24" s="1"/>
  <c r="O107" i="3"/>
  <c r="K107" i="3"/>
  <c r="F90" i="3"/>
  <c r="C137" i="15"/>
  <c r="S107" i="29"/>
  <c r="C31" i="9"/>
  <c r="P31" i="9" s="1"/>
  <c r="C49" i="9"/>
  <c r="P49" i="9" s="1"/>
  <c r="C54" i="9"/>
  <c r="P54" i="9" s="1"/>
  <c r="C64" i="9"/>
  <c r="P64" i="9" s="1"/>
  <c r="I57" i="9"/>
  <c r="C89" i="10"/>
  <c r="P89" i="10" s="1"/>
  <c r="C96" i="10"/>
  <c r="P96" i="10" s="1"/>
  <c r="N70" i="10"/>
  <c r="C34" i="12"/>
  <c r="P34" i="12" s="1"/>
  <c r="C85" i="12"/>
  <c r="P85" i="12" s="1"/>
  <c r="O32" i="12"/>
  <c r="O42" i="12" s="1"/>
  <c r="C18" i="13"/>
  <c r="P18" i="13" s="1"/>
  <c r="C26" i="13"/>
  <c r="P26" i="13" s="1"/>
  <c r="P33" i="13"/>
  <c r="C39" i="13"/>
  <c r="P39" i="13" s="1"/>
  <c r="C66" i="13"/>
  <c r="P66" i="13" s="1"/>
  <c r="C94" i="13"/>
  <c r="P94" i="13" s="1"/>
  <c r="P106" i="13"/>
  <c r="C51" i="14"/>
  <c r="P51" i="14" s="1"/>
  <c r="C94" i="14"/>
  <c r="P94" i="14" s="1"/>
  <c r="K32" i="14"/>
  <c r="C49" i="16"/>
  <c r="P49" i="16" s="1"/>
  <c r="C53" i="16"/>
  <c r="P53" i="16" s="1"/>
  <c r="C39" i="19"/>
  <c r="P39" i="19" s="1"/>
  <c r="C40" i="21"/>
  <c r="P40" i="21" s="1"/>
  <c r="C80" i="21"/>
  <c r="P80" i="21" s="1"/>
  <c r="C82" i="22"/>
  <c r="P82" i="22" s="1"/>
  <c r="C91" i="22"/>
  <c r="P91" i="22" s="1"/>
  <c r="I12" i="22"/>
  <c r="C9" i="22"/>
  <c r="P9" i="22" s="1"/>
  <c r="K42" i="22"/>
  <c r="F118" i="22"/>
  <c r="C118" i="22" s="1"/>
  <c r="P118" i="22" s="1"/>
  <c r="C90" i="23"/>
  <c r="P90" i="23" s="1"/>
  <c r="Y107" i="3"/>
  <c r="C26" i="6"/>
  <c r="P26" i="6" s="1"/>
  <c r="C29" i="6"/>
  <c r="P29" i="6" s="1"/>
  <c r="C39" i="6"/>
  <c r="P39" i="6" s="1"/>
  <c r="C61" i="6"/>
  <c r="P61" i="6" s="1"/>
  <c r="C79" i="6"/>
  <c r="P79" i="6" s="1"/>
  <c r="C96" i="6"/>
  <c r="P96" i="6" s="1"/>
  <c r="I76" i="6"/>
  <c r="L32" i="6"/>
  <c r="L42" i="6" s="1"/>
  <c r="C26" i="7"/>
  <c r="P26" i="7" s="1"/>
  <c r="C35" i="7"/>
  <c r="P35" i="7" s="1"/>
  <c r="C51" i="7"/>
  <c r="P51" i="7" s="1"/>
  <c r="C61" i="7"/>
  <c r="P61" i="7" s="1"/>
  <c r="C66" i="7"/>
  <c r="P66" i="7" s="1"/>
  <c r="I17" i="7"/>
  <c r="C17" i="7" s="1"/>
  <c r="P17" i="7" s="1"/>
  <c r="I33" i="7"/>
  <c r="I74" i="7"/>
  <c r="C22" i="7"/>
  <c r="P22" i="7" s="1"/>
  <c r="C19" i="8"/>
  <c r="P19" i="8" s="1"/>
  <c r="C54" i="8"/>
  <c r="P54" i="8" s="1"/>
  <c r="C64" i="8"/>
  <c r="P64" i="8" s="1"/>
  <c r="C79" i="8"/>
  <c r="P79" i="8" s="1"/>
  <c r="C83" i="8"/>
  <c r="P83" i="8" s="1"/>
  <c r="C87" i="8"/>
  <c r="P87" i="8" s="1"/>
  <c r="C90" i="8"/>
  <c r="P90" i="8" s="1"/>
  <c r="C94" i="8"/>
  <c r="P94" i="8" s="1"/>
  <c r="I62" i="8"/>
  <c r="I70" i="8" s="1"/>
  <c r="I118" i="8"/>
  <c r="C18" i="9"/>
  <c r="P18" i="9" s="1"/>
  <c r="C65" i="9"/>
  <c r="P65" i="9" s="1"/>
  <c r="C91" i="9"/>
  <c r="P91" i="9" s="1"/>
  <c r="I106" i="9"/>
  <c r="C106" i="9" s="1"/>
  <c r="P106" i="9" s="1"/>
  <c r="C134" i="9"/>
  <c r="C54" i="10"/>
  <c r="P54" i="10" s="1"/>
  <c r="C78" i="10"/>
  <c r="P78" i="10" s="1"/>
  <c r="C82" i="10"/>
  <c r="P82" i="10" s="1"/>
  <c r="C86" i="10"/>
  <c r="P86" i="10" s="1"/>
  <c r="C18" i="11"/>
  <c r="P18" i="11" s="1"/>
  <c r="C28" i="11"/>
  <c r="P28" i="11" s="1"/>
  <c r="C61" i="11"/>
  <c r="P61" i="11" s="1"/>
  <c r="C85" i="11"/>
  <c r="P85" i="11" s="1"/>
  <c r="I106" i="11"/>
  <c r="C106" i="11" s="1"/>
  <c r="N32" i="11"/>
  <c r="N42" i="11" s="1"/>
  <c r="C41" i="12"/>
  <c r="P41" i="12" s="1"/>
  <c r="C61" i="12"/>
  <c r="P61" i="12" s="1"/>
  <c r="C88" i="12"/>
  <c r="P88" i="12" s="1"/>
  <c r="C29" i="13"/>
  <c r="P29" i="13" s="1"/>
  <c r="C77" i="13"/>
  <c r="P77" i="13" s="1"/>
  <c r="C81" i="13"/>
  <c r="P81" i="13" s="1"/>
  <c r="C134" i="13"/>
  <c r="C30" i="14"/>
  <c r="P30" i="14" s="1"/>
  <c r="C41" i="14"/>
  <c r="P41" i="14" s="1"/>
  <c r="C82" i="14"/>
  <c r="P82" i="14" s="1"/>
  <c r="C86" i="14"/>
  <c r="P86" i="14" s="1"/>
  <c r="C90" i="14"/>
  <c r="P90" i="14" s="1"/>
  <c r="C99" i="14"/>
  <c r="I12" i="14"/>
  <c r="I24" i="14"/>
  <c r="C66" i="15"/>
  <c r="P66" i="15" s="1"/>
  <c r="I33" i="16"/>
  <c r="C90" i="16"/>
  <c r="P90" i="16" s="1"/>
  <c r="C94" i="16"/>
  <c r="P94" i="16" s="1"/>
  <c r="O42" i="16"/>
  <c r="C15" i="16"/>
  <c r="P15" i="16" s="1"/>
  <c r="K70" i="16"/>
  <c r="C60" i="17"/>
  <c r="P60" i="17" s="1"/>
  <c r="K70" i="17"/>
  <c r="C49" i="18"/>
  <c r="P49" i="18" s="1"/>
  <c r="K70" i="18"/>
  <c r="I118" i="20"/>
  <c r="F38" i="20"/>
  <c r="D37" i="20"/>
  <c r="F37" i="20" s="1"/>
  <c r="F74" i="21"/>
  <c r="C72" i="21"/>
  <c r="P72" i="21" s="1"/>
  <c r="F106" i="21"/>
  <c r="C106" i="21" s="1"/>
  <c r="P106" i="21" s="1"/>
  <c r="C134" i="21"/>
  <c r="C47" i="23"/>
  <c r="P47" i="23" s="1"/>
  <c r="C27" i="24"/>
  <c r="P27" i="24" s="1"/>
  <c r="C30" i="24"/>
  <c r="P30" i="24" s="1"/>
  <c r="F74" i="24"/>
  <c r="P118" i="6"/>
  <c r="C47" i="7"/>
  <c r="P47" i="7" s="1"/>
  <c r="C93" i="7"/>
  <c r="P93" i="7" s="1"/>
  <c r="C21" i="7"/>
  <c r="P21" i="7" s="1"/>
  <c r="C11" i="7"/>
  <c r="P11" i="7" s="1"/>
  <c r="F70" i="7"/>
  <c r="C70" i="7" s="1"/>
  <c r="C134" i="7"/>
  <c r="C45" i="8"/>
  <c r="C60" i="8"/>
  <c r="P60" i="8" s="1"/>
  <c r="M32" i="8"/>
  <c r="M42" i="8" s="1"/>
  <c r="K32" i="8"/>
  <c r="G37" i="9"/>
  <c r="I37" i="9" s="1"/>
  <c r="I42" i="9" s="1"/>
  <c r="I76" i="9"/>
  <c r="C76" i="9" s="1"/>
  <c r="P76" i="9" s="1"/>
  <c r="P59" i="9"/>
  <c r="C93" i="10"/>
  <c r="P93" i="10" s="1"/>
  <c r="I74" i="10"/>
  <c r="C74" i="10" s="1"/>
  <c r="P74" i="10" s="1"/>
  <c r="C25" i="11"/>
  <c r="P25" i="11" s="1"/>
  <c r="C41" i="11"/>
  <c r="P41" i="11" s="1"/>
  <c r="P12" i="13"/>
  <c r="C40" i="13"/>
  <c r="P40" i="13" s="1"/>
  <c r="C63" i="13"/>
  <c r="P63" i="13" s="1"/>
  <c r="C67" i="13"/>
  <c r="P67" i="13" s="1"/>
  <c r="C82" i="13"/>
  <c r="P82" i="13" s="1"/>
  <c r="C52" i="14"/>
  <c r="P52" i="14" s="1"/>
  <c r="C61" i="14"/>
  <c r="P61" i="14" s="1"/>
  <c r="C67" i="14"/>
  <c r="P67" i="14" s="1"/>
  <c r="C87" i="14"/>
  <c r="P87" i="14" s="1"/>
  <c r="I111" i="15"/>
  <c r="C111" i="15" s="1"/>
  <c r="O32" i="15"/>
  <c r="C85" i="17"/>
  <c r="P85" i="17" s="1"/>
  <c r="G32" i="18"/>
  <c r="I33" i="18"/>
  <c r="C72" i="18"/>
  <c r="P72" i="18" s="1"/>
  <c r="F74" i="18"/>
  <c r="C55" i="20"/>
  <c r="P55" i="20" s="1"/>
  <c r="C76" i="21"/>
  <c r="P76" i="21" s="1"/>
  <c r="N42" i="22"/>
  <c r="C68" i="22"/>
  <c r="P68" i="22" s="1"/>
  <c r="C21" i="24"/>
  <c r="P21" i="24" s="1"/>
  <c r="D37" i="24"/>
  <c r="F37" i="24" s="1"/>
  <c r="F38" i="24"/>
  <c r="I57" i="7"/>
  <c r="P111" i="9"/>
  <c r="P76" i="15"/>
  <c r="O42" i="15"/>
  <c r="C87" i="16"/>
  <c r="P87" i="16" s="1"/>
  <c r="M32" i="16"/>
  <c r="M42" i="16" s="1"/>
  <c r="C76" i="16"/>
  <c r="P76" i="16" s="1"/>
  <c r="C134" i="16"/>
  <c r="C26" i="17"/>
  <c r="P26" i="17" s="1"/>
  <c r="C81" i="17"/>
  <c r="P81" i="17" s="1"/>
  <c r="I57" i="17"/>
  <c r="F38" i="18"/>
  <c r="C38" i="18" s="1"/>
  <c r="P38" i="18" s="1"/>
  <c r="D37" i="18"/>
  <c r="G37" i="19"/>
  <c r="I38" i="19"/>
  <c r="I118" i="19"/>
  <c r="C22" i="19"/>
  <c r="P22" i="19" s="1"/>
  <c r="C19" i="20"/>
  <c r="P19" i="20" s="1"/>
  <c r="C26" i="20"/>
  <c r="P26" i="20" s="1"/>
  <c r="K42" i="20"/>
  <c r="K32" i="20"/>
  <c r="F12" i="20"/>
  <c r="C12" i="20" s="1"/>
  <c r="P12" i="20" s="1"/>
  <c r="C9" i="20"/>
  <c r="P9" i="20" s="1"/>
  <c r="C118" i="20"/>
  <c r="P118" i="20" s="1"/>
  <c r="C26" i="21"/>
  <c r="P26" i="21" s="1"/>
  <c r="I17" i="21"/>
  <c r="I32" i="21"/>
  <c r="M32" i="21"/>
  <c r="F59" i="21"/>
  <c r="C59" i="21" s="1"/>
  <c r="P59" i="21" s="1"/>
  <c r="C33" i="22"/>
  <c r="P33" i="22" s="1"/>
  <c r="F57" i="22"/>
  <c r="C50" i="22"/>
  <c r="P50" i="22" s="1"/>
  <c r="C65" i="23"/>
  <c r="P65" i="23" s="1"/>
  <c r="I76" i="23"/>
  <c r="C44" i="23"/>
  <c r="P44" i="23" s="1"/>
  <c r="H107" i="27"/>
  <c r="C45" i="5"/>
  <c r="C60" i="5"/>
  <c r="P60" i="5" s="1"/>
  <c r="C95" i="5"/>
  <c r="P95" i="5" s="1"/>
  <c r="I32" i="5"/>
  <c r="C32" i="5" s="1"/>
  <c r="P32" i="5" s="1"/>
  <c r="K32" i="5"/>
  <c r="C35" i="6"/>
  <c r="P35" i="6" s="1"/>
  <c r="C77" i="6"/>
  <c r="P77" i="6" s="1"/>
  <c r="C85" i="6"/>
  <c r="P85" i="6" s="1"/>
  <c r="O70" i="6"/>
  <c r="N70" i="6"/>
  <c r="P59" i="6"/>
  <c r="C134" i="6"/>
  <c r="C20" i="7"/>
  <c r="P20" i="7" s="1"/>
  <c r="C36" i="7"/>
  <c r="P36" i="7" s="1"/>
  <c r="C52" i="7"/>
  <c r="P52" i="7" s="1"/>
  <c r="C78" i="7"/>
  <c r="P78" i="7" s="1"/>
  <c r="C82" i="7"/>
  <c r="P82" i="7" s="1"/>
  <c r="C94" i="7"/>
  <c r="P94" i="7" s="1"/>
  <c r="I37" i="7"/>
  <c r="F24" i="7"/>
  <c r="C24" i="7" s="1"/>
  <c r="P24" i="7" s="1"/>
  <c r="C55" i="7"/>
  <c r="P55" i="7" s="1"/>
  <c r="F74" i="7"/>
  <c r="C74" i="7" s="1"/>
  <c r="P74" i="7" s="1"/>
  <c r="C106" i="7"/>
  <c r="P106" i="7" s="1"/>
  <c r="C30" i="8"/>
  <c r="P30" i="8" s="1"/>
  <c r="C35" i="8"/>
  <c r="P35" i="8" s="1"/>
  <c r="C40" i="8"/>
  <c r="P40" i="8" s="1"/>
  <c r="C47" i="8"/>
  <c r="P47" i="8" s="1"/>
  <c r="C51" i="8"/>
  <c r="P51" i="8" s="1"/>
  <c r="I17" i="8"/>
  <c r="C17" i="8" s="1"/>
  <c r="P17" i="8" s="1"/>
  <c r="I74" i="8"/>
  <c r="C74" i="8" s="1"/>
  <c r="P74" i="8" s="1"/>
  <c r="C25" i="9"/>
  <c r="P25" i="9" s="1"/>
  <c r="C29" i="9"/>
  <c r="P29" i="9" s="1"/>
  <c r="C52" i="9"/>
  <c r="P52" i="9" s="1"/>
  <c r="C61" i="9"/>
  <c r="P61" i="9" s="1"/>
  <c r="C66" i="9"/>
  <c r="P66" i="9" s="1"/>
  <c r="C77" i="9"/>
  <c r="P77" i="9" s="1"/>
  <c r="C85" i="9"/>
  <c r="P85" i="9" s="1"/>
  <c r="C93" i="9"/>
  <c r="P93" i="9" s="1"/>
  <c r="I24" i="9"/>
  <c r="C24" i="9" s="1"/>
  <c r="P24" i="9" s="1"/>
  <c r="I62" i="9"/>
  <c r="C62" i="9" s="1"/>
  <c r="P62" i="9" s="1"/>
  <c r="N32" i="9"/>
  <c r="C27" i="10"/>
  <c r="P27" i="10" s="1"/>
  <c r="C45" i="10"/>
  <c r="C51" i="10"/>
  <c r="P51" i="10" s="1"/>
  <c r="C94" i="10"/>
  <c r="P94" i="10" s="1"/>
  <c r="I24" i="10"/>
  <c r="C24" i="10" s="1"/>
  <c r="P24" i="10" s="1"/>
  <c r="I92" i="10"/>
  <c r="C92" i="10" s="1"/>
  <c r="P92" i="10" s="1"/>
  <c r="K32" i="10"/>
  <c r="C89" i="11"/>
  <c r="P89" i="11" s="1"/>
  <c r="P106" i="11"/>
  <c r="C54" i="12"/>
  <c r="P54" i="12" s="1"/>
  <c r="C63" i="12"/>
  <c r="P63" i="12" s="1"/>
  <c r="C79" i="12"/>
  <c r="P79" i="12" s="1"/>
  <c r="C82" i="12"/>
  <c r="P82" i="12" s="1"/>
  <c r="C47" i="13"/>
  <c r="P47" i="13" s="1"/>
  <c r="C52" i="13"/>
  <c r="P52" i="13" s="1"/>
  <c r="C64" i="13"/>
  <c r="P64" i="13" s="1"/>
  <c r="C79" i="13"/>
  <c r="P79" i="13" s="1"/>
  <c r="C96" i="13"/>
  <c r="P96" i="13" s="1"/>
  <c r="M32" i="13"/>
  <c r="M42" i="13" s="1"/>
  <c r="C15" i="13"/>
  <c r="P15" i="13" s="1"/>
  <c r="K70" i="13"/>
  <c r="C25" i="14"/>
  <c r="P25" i="14" s="1"/>
  <c r="C88" i="14"/>
  <c r="P88" i="14" s="1"/>
  <c r="I17" i="14"/>
  <c r="C17" i="14" s="1"/>
  <c r="P17" i="14" s="1"/>
  <c r="C28" i="15"/>
  <c r="P28" i="15" s="1"/>
  <c r="L42" i="15"/>
  <c r="C26" i="16"/>
  <c r="P26" i="16" s="1"/>
  <c r="K32" i="16"/>
  <c r="C111" i="17"/>
  <c r="P111" i="17" s="1"/>
  <c r="G105" i="38"/>
  <c r="G107" i="38" s="1"/>
  <c r="C29" i="18"/>
  <c r="P29" i="18" s="1"/>
  <c r="C63" i="18"/>
  <c r="P63" i="18" s="1"/>
  <c r="F59" i="18"/>
  <c r="C59" i="18" s="1"/>
  <c r="P59" i="18" s="1"/>
  <c r="C30" i="19"/>
  <c r="P30" i="19" s="1"/>
  <c r="I76" i="19"/>
  <c r="C76" i="19" s="1"/>
  <c r="P76" i="19" s="1"/>
  <c r="Q119" i="26"/>
  <c r="C80" i="15"/>
  <c r="P80" i="15" s="1"/>
  <c r="C83" i="15"/>
  <c r="P83" i="15" s="1"/>
  <c r="C87" i="15"/>
  <c r="P87" i="15" s="1"/>
  <c r="I17" i="15"/>
  <c r="P106" i="15"/>
  <c r="C45" i="16"/>
  <c r="C67" i="16"/>
  <c r="P67" i="16" s="1"/>
  <c r="C77" i="16"/>
  <c r="P77" i="16" s="1"/>
  <c r="C56" i="16"/>
  <c r="P56" i="16" s="1"/>
  <c r="F106" i="16"/>
  <c r="C106" i="16" s="1"/>
  <c r="C90" i="17"/>
  <c r="P90" i="17" s="1"/>
  <c r="C94" i="17"/>
  <c r="P94" i="17" s="1"/>
  <c r="C46" i="17"/>
  <c r="P46" i="17" s="1"/>
  <c r="C48" i="17"/>
  <c r="P48" i="17" s="1"/>
  <c r="F118" i="17"/>
  <c r="C118" i="17" s="1"/>
  <c r="P118" i="17" s="1"/>
  <c r="C18" i="18"/>
  <c r="P18" i="18" s="1"/>
  <c r="C47" i="18"/>
  <c r="P47" i="18" s="1"/>
  <c r="C78" i="18"/>
  <c r="P78" i="18" s="1"/>
  <c r="C81" i="18"/>
  <c r="P81" i="18" s="1"/>
  <c r="C94" i="18"/>
  <c r="P94" i="18" s="1"/>
  <c r="C108" i="18"/>
  <c r="P108" i="18" s="1"/>
  <c r="O70" i="18"/>
  <c r="C23" i="18"/>
  <c r="P23" i="18" s="1"/>
  <c r="C34" i="19"/>
  <c r="P34" i="19" s="1"/>
  <c r="F38" i="19"/>
  <c r="C38" i="19" s="1"/>
  <c r="P38" i="19" s="1"/>
  <c r="C67" i="19"/>
  <c r="P67" i="19" s="1"/>
  <c r="C85" i="19"/>
  <c r="P85" i="19" s="1"/>
  <c r="C94" i="19"/>
  <c r="P94" i="19" s="1"/>
  <c r="I17" i="19"/>
  <c r="C17" i="19" s="1"/>
  <c r="P17" i="19" s="1"/>
  <c r="I32" i="19"/>
  <c r="C32" i="19" s="1"/>
  <c r="I74" i="19"/>
  <c r="C74" i="19" s="1"/>
  <c r="P74" i="19" s="1"/>
  <c r="I106" i="19"/>
  <c r="C106" i="19" s="1"/>
  <c r="P106" i="19" s="1"/>
  <c r="F59" i="19"/>
  <c r="C59" i="19" s="1"/>
  <c r="P59" i="19" s="1"/>
  <c r="C45" i="20"/>
  <c r="C87" i="20"/>
  <c r="P87" i="20" s="1"/>
  <c r="C90" i="20"/>
  <c r="P90" i="20" s="1"/>
  <c r="C21" i="20"/>
  <c r="P21" i="20" s="1"/>
  <c r="C11" i="20"/>
  <c r="P11" i="20" s="1"/>
  <c r="C25" i="21"/>
  <c r="P25" i="21" s="1"/>
  <c r="C45" i="21"/>
  <c r="C63" i="21"/>
  <c r="P63" i="21" s="1"/>
  <c r="C66" i="21"/>
  <c r="P66" i="21" s="1"/>
  <c r="I62" i="21"/>
  <c r="C62" i="21" s="1"/>
  <c r="P62" i="21" s="1"/>
  <c r="K70" i="21"/>
  <c r="C65" i="22"/>
  <c r="P65" i="22" s="1"/>
  <c r="I76" i="22"/>
  <c r="O70" i="22"/>
  <c r="L70" i="22"/>
  <c r="C134" i="22"/>
  <c r="C26" i="23"/>
  <c r="P26" i="23" s="1"/>
  <c r="C29" i="23"/>
  <c r="P29" i="23" s="1"/>
  <c r="F33" i="23"/>
  <c r="C33" i="23" s="1"/>
  <c r="P33" i="23" s="1"/>
  <c r="C36" i="23"/>
  <c r="P36" i="23" s="1"/>
  <c r="C67" i="23"/>
  <c r="P67" i="23" s="1"/>
  <c r="C81" i="23"/>
  <c r="P81" i="23" s="1"/>
  <c r="I12" i="23"/>
  <c r="C12" i="23" s="1"/>
  <c r="P12" i="23" s="1"/>
  <c r="I57" i="23"/>
  <c r="I92" i="23"/>
  <c r="C92" i="23" s="1"/>
  <c r="P92" i="23" s="1"/>
  <c r="C15" i="23"/>
  <c r="P15" i="23" s="1"/>
  <c r="M70" i="23"/>
  <c r="L70" i="23"/>
  <c r="F62" i="23"/>
  <c r="C62" i="23" s="1"/>
  <c r="P62" i="23" s="1"/>
  <c r="F84" i="23"/>
  <c r="C84" i="23" s="1"/>
  <c r="P84" i="23" s="1"/>
  <c r="C49" i="24"/>
  <c r="P49" i="24" s="1"/>
  <c r="C80" i="24"/>
  <c r="P80" i="24" s="1"/>
  <c r="C46" i="24"/>
  <c r="P46" i="24" s="1"/>
  <c r="O70" i="24"/>
  <c r="K70" i="24"/>
  <c r="C50" i="24"/>
  <c r="P50" i="24" s="1"/>
  <c r="L107" i="3"/>
  <c r="C141" i="28"/>
  <c r="E141" i="28" s="1"/>
  <c r="N107" i="33"/>
  <c r="I57" i="16"/>
  <c r="F59" i="16"/>
  <c r="C59" i="16" s="1"/>
  <c r="P59" i="16" s="1"/>
  <c r="I17" i="17"/>
  <c r="C17" i="17" s="1"/>
  <c r="P17" i="17" s="1"/>
  <c r="I74" i="17"/>
  <c r="C79" i="18"/>
  <c r="P79" i="18" s="1"/>
  <c r="C82" i="18"/>
  <c r="P82" i="18" s="1"/>
  <c r="C95" i="18"/>
  <c r="P95" i="18" s="1"/>
  <c r="I70" i="18"/>
  <c r="F57" i="18"/>
  <c r="C81" i="19"/>
  <c r="P81" i="19" s="1"/>
  <c r="I37" i="19"/>
  <c r="I42" i="19" s="1"/>
  <c r="F62" i="19"/>
  <c r="C40" i="20"/>
  <c r="P40" i="20" s="1"/>
  <c r="C54" i="20"/>
  <c r="P54" i="20" s="1"/>
  <c r="I76" i="20"/>
  <c r="C23" i="20"/>
  <c r="P23" i="20" s="1"/>
  <c r="C68" i="21"/>
  <c r="P68" i="21" s="1"/>
  <c r="C56" i="21"/>
  <c r="P56" i="21" s="1"/>
  <c r="C73" i="21"/>
  <c r="P73" i="21" s="1"/>
  <c r="I24" i="22"/>
  <c r="C24" i="22" s="1"/>
  <c r="P24" i="22" s="1"/>
  <c r="C15" i="22"/>
  <c r="P15" i="22" s="1"/>
  <c r="I37" i="23"/>
  <c r="F32" i="23"/>
  <c r="C134" i="23"/>
  <c r="C10" i="24"/>
  <c r="P10" i="24" s="1"/>
  <c r="C51" i="24"/>
  <c r="P51" i="24" s="1"/>
  <c r="F57" i="24"/>
  <c r="F70" i="24"/>
  <c r="AC107" i="3"/>
  <c r="H107" i="3"/>
  <c r="O107" i="27"/>
  <c r="C142" i="28"/>
  <c r="E142" i="28" s="1"/>
  <c r="C156" i="28"/>
  <c r="E156" i="28" s="1"/>
  <c r="N107" i="29"/>
  <c r="AD107" i="31"/>
  <c r="AD107" i="32"/>
  <c r="L70" i="15"/>
  <c r="C134" i="15"/>
  <c r="C46" i="16"/>
  <c r="P46" i="16" s="1"/>
  <c r="F84" i="16"/>
  <c r="C84" i="16" s="1"/>
  <c r="P84" i="16" s="1"/>
  <c r="C114" i="16"/>
  <c r="P114" i="16" s="1"/>
  <c r="P59" i="17"/>
  <c r="C67" i="17"/>
  <c r="P67" i="17" s="1"/>
  <c r="C78" i="17"/>
  <c r="P78" i="17" s="1"/>
  <c r="N42" i="17"/>
  <c r="C26" i="18"/>
  <c r="P26" i="18" s="1"/>
  <c r="C39" i="18"/>
  <c r="P39" i="18" s="1"/>
  <c r="I57" i="18"/>
  <c r="O42" i="18"/>
  <c r="F33" i="18"/>
  <c r="C33" i="18" s="1"/>
  <c r="P33" i="18" s="1"/>
  <c r="C11" i="19"/>
  <c r="P11" i="19" s="1"/>
  <c r="C27" i="19"/>
  <c r="P27" i="19" s="1"/>
  <c r="C60" i="19"/>
  <c r="P60" i="19" s="1"/>
  <c r="I12" i="19"/>
  <c r="O70" i="19"/>
  <c r="N70" i="19"/>
  <c r="M70" i="19"/>
  <c r="F32" i="19"/>
  <c r="F57" i="19"/>
  <c r="C82" i="20"/>
  <c r="P82" i="20" s="1"/>
  <c r="C95" i="20"/>
  <c r="P95" i="20" s="1"/>
  <c r="I84" i="20"/>
  <c r="C84" i="20" s="1"/>
  <c r="P84" i="20" s="1"/>
  <c r="C62" i="20"/>
  <c r="P62" i="20" s="1"/>
  <c r="F76" i="20"/>
  <c r="C111" i="20"/>
  <c r="P111" i="20" s="1"/>
  <c r="C30" i="21"/>
  <c r="P30" i="21" s="1"/>
  <c r="C35" i="21"/>
  <c r="P35" i="21" s="1"/>
  <c r="C60" i="21"/>
  <c r="P60" i="21" s="1"/>
  <c r="I33" i="21"/>
  <c r="I74" i="21"/>
  <c r="N70" i="21"/>
  <c r="K42" i="21"/>
  <c r="F12" i="21"/>
  <c r="F24" i="21"/>
  <c r="C24" i="21" s="1"/>
  <c r="P24" i="21" s="1"/>
  <c r="C29" i="22"/>
  <c r="P29" i="22" s="1"/>
  <c r="C34" i="22"/>
  <c r="P34" i="22" s="1"/>
  <c r="C60" i="22"/>
  <c r="P60" i="22" s="1"/>
  <c r="I57" i="22"/>
  <c r="N32" i="22"/>
  <c r="M32" i="22"/>
  <c r="F12" i="22"/>
  <c r="C12" i="22" s="1"/>
  <c r="P12" i="22" s="1"/>
  <c r="C53" i="22"/>
  <c r="P53" i="22" s="1"/>
  <c r="F70" i="22"/>
  <c r="C39" i="23"/>
  <c r="P39" i="23" s="1"/>
  <c r="C87" i="23"/>
  <c r="P87" i="23" s="1"/>
  <c r="I17" i="23"/>
  <c r="F74" i="23"/>
  <c r="C74" i="23" s="1"/>
  <c r="P74" i="23" s="1"/>
  <c r="C82" i="24"/>
  <c r="P82" i="24" s="1"/>
  <c r="I57" i="24"/>
  <c r="C56" i="24"/>
  <c r="P56" i="24" s="1"/>
  <c r="O32" i="24"/>
  <c r="C134" i="24"/>
  <c r="F17" i="15"/>
  <c r="F118" i="15"/>
  <c r="U107" i="26"/>
  <c r="C148" i="28"/>
  <c r="E148" i="28" s="1"/>
  <c r="AD107" i="30"/>
  <c r="K107" i="32"/>
  <c r="G104" i="32"/>
  <c r="G105" i="32" s="1"/>
  <c r="G107" i="32" s="1"/>
  <c r="C93" i="15"/>
  <c r="P93" i="15" s="1"/>
  <c r="I12" i="15"/>
  <c r="C12" i="15" s="1"/>
  <c r="P12" i="15" s="1"/>
  <c r="C28" i="16"/>
  <c r="P28" i="16" s="1"/>
  <c r="C96" i="16"/>
  <c r="P96" i="16" s="1"/>
  <c r="I62" i="16"/>
  <c r="I70" i="16" s="1"/>
  <c r="M70" i="16"/>
  <c r="C68" i="16"/>
  <c r="P68" i="16" s="1"/>
  <c r="C27" i="17"/>
  <c r="P27" i="17" s="1"/>
  <c r="C54" i="17"/>
  <c r="P54" i="17" s="1"/>
  <c r="C64" i="17"/>
  <c r="P64" i="17" s="1"/>
  <c r="I84" i="17"/>
  <c r="C23" i="17"/>
  <c r="P23" i="17" s="1"/>
  <c r="C105" i="17"/>
  <c r="P105" i="17" s="1"/>
  <c r="C134" i="17"/>
  <c r="C30" i="18"/>
  <c r="P30" i="18" s="1"/>
  <c r="C45" i="18"/>
  <c r="C64" i="18"/>
  <c r="P64" i="18" s="1"/>
  <c r="C67" i="18"/>
  <c r="P67" i="18" s="1"/>
  <c r="C87" i="18"/>
  <c r="P87" i="18" s="1"/>
  <c r="C90" i="18"/>
  <c r="P90" i="18" s="1"/>
  <c r="I76" i="18"/>
  <c r="C76" i="18" s="1"/>
  <c r="P76" i="18" s="1"/>
  <c r="I118" i="18"/>
  <c r="M32" i="18"/>
  <c r="M42" i="18" s="1"/>
  <c r="L32" i="18"/>
  <c r="F62" i="18"/>
  <c r="C62" i="18" s="1"/>
  <c r="P62" i="18" s="1"/>
  <c r="C134" i="18"/>
  <c r="C31" i="19"/>
  <c r="P31" i="19" s="1"/>
  <c r="C40" i="19"/>
  <c r="P40" i="19" s="1"/>
  <c r="C72" i="19"/>
  <c r="P72" i="19" s="1"/>
  <c r="I24" i="19"/>
  <c r="C24" i="19" s="1"/>
  <c r="P24" i="19" s="1"/>
  <c r="C46" i="19"/>
  <c r="P46" i="19" s="1"/>
  <c r="C27" i="20"/>
  <c r="P27" i="20" s="1"/>
  <c r="C31" i="20"/>
  <c r="P31" i="20" s="1"/>
  <c r="C52" i="20"/>
  <c r="P52" i="20" s="1"/>
  <c r="C65" i="20"/>
  <c r="P65" i="20" s="1"/>
  <c r="C79" i="20"/>
  <c r="P79" i="20" s="1"/>
  <c r="H32" i="20"/>
  <c r="I32" i="20" s="1"/>
  <c r="I92" i="20"/>
  <c r="C15" i="20"/>
  <c r="P15" i="20" s="1"/>
  <c r="O70" i="20"/>
  <c r="C27" i="21"/>
  <c r="P27" i="21" s="1"/>
  <c r="C36" i="21"/>
  <c r="P36" i="21" s="1"/>
  <c r="C41" i="21"/>
  <c r="P41" i="21" s="1"/>
  <c r="C47" i="21"/>
  <c r="P47" i="21" s="1"/>
  <c r="C85" i="21"/>
  <c r="P85" i="21" s="1"/>
  <c r="C88" i="21"/>
  <c r="P88" i="21" s="1"/>
  <c r="C91" i="21"/>
  <c r="P91" i="21" s="1"/>
  <c r="C95" i="21"/>
  <c r="P95" i="21" s="1"/>
  <c r="I12" i="21"/>
  <c r="I57" i="21"/>
  <c r="C57" i="21" s="1"/>
  <c r="P57" i="21" s="1"/>
  <c r="C114" i="21"/>
  <c r="P114" i="21" s="1"/>
  <c r="C26" i="22"/>
  <c r="P26" i="22" s="1"/>
  <c r="C30" i="22"/>
  <c r="P30" i="22" s="1"/>
  <c r="C35" i="22"/>
  <c r="P35" i="22" s="1"/>
  <c r="C51" i="22"/>
  <c r="P51" i="22" s="1"/>
  <c r="C86" i="22"/>
  <c r="P86" i="22" s="1"/>
  <c r="C89" i="22"/>
  <c r="P89" i="22" s="1"/>
  <c r="I17" i="22"/>
  <c r="C17" i="22" s="1"/>
  <c r="P17" i="22" s="1"/>
  <c r="I32" i="22"/>
  <c r="C23" i="22"/>
  <c r="P23" i="22" s="1"/>
  <c r="C95" i="23"/>
  <c r="P95" i="23" s="1"/>
  <c r="G32" i="23"/>
  <c r="I32" i="23" s="1"/>
  <c r="I118" i="23"/>
  <c r="C118" i="23" s="1"/>
  <c r="P118" i="23" s="1"/>
  <c r="F76" i="23"/>
  <c r="C19" i="24"/>
  <c r="P19" i="24" s="1"/>
  <c r="C25" i="24"/>
  <c r="P25" i="24" s="1"/>
  <c r="C28" i="24"/>
  <c r="P28" i="24" s="1"/>
  <c r="C31" i="24"/>
  <c r="P31" i="24" s="1"/>
  <c r="C40" i="24"/>
  <c r="P40" i="24" s="1"/>
  <c r="C53" i="24"/>
  <c r="P53" i="24" s="1"/>
  <c r="L32" i="24"/>
  <c r="C76" i="24"/>
  <c r="P76" i="24" s="1"/>
  <c r="N107" i="27"/>
  <c r="M107" i="28"/>
  <c r="AC107" i="32"/>
  <c r="C55" i="18"/>
  <c r="P55" i="18" s="1"/>
  <c r="C21" i="18"/>
  <c r="P21" i="18" s="1"/>
  <c r="C12" i="19"/>
  <c r="P12" i="19" s="1"/>
  <c r="C114" i="20"/>
  <c r="P114" i="20" s="1"/>
  <c r="C23" i="21"/>
  <c r="P23" i="21" s="1"/>
  <c r="C118" i="21"/>
  <c r="P118" i="21" s="1"/>
  <c r="C21" i="22"/>
  <c r="P21" i="22" s="1"/>
  <c r="C92" i="22"/>
  <c r="P92" i="22" s="1"/>
  <c r="P24" i="23"/>
  <c r="C84" i="24"/>
  <c r="P84" i="24" s="1"/>
  <c r="F57" i="15"/>
  <c r="B99" i="26"/>
  <c r="C162" i="28"/>
  <c r="E162" i="28" s="1"/>
  <c r="C159" i="28"/>
  <c r="E159" i="28" s="1"/>
  <c r="C152" i="28"/>
  <c r="E152" i="28" s="1"/>
  <c r="C139" i="28"/>
  <c r="E139" i="28" s="1"/>
  <c r="C166" i="28"/>
  <c r="E166" i="28" s="1"/>
  <c r="C151" i="28"/>
  <c r="E151" i="28" s="1"/>
  <c r="C144" i="28"/>
  <c r="E144" i="28" s="1"/>
  <c r="C165" i="28"/>
  <c r="E165" i="28" s="1"/>
  <c r="C157" i="28"/>
  <c r="E157" i="28" s="1"/>
  <c r="C150" i="28"/>
  <c r="E150" i="28" s="1"/>
  <c r="C163" i="28"/>
  <c r="E163" i="28" s="1"/>
  <c r="C154" i="28"/>
  <c r="E154" i="28" s="1"/>
  <c r="C147" i="28"/>
  <c r="E147" i="28" s="1"/>
  <c r="C140" i="28"/>
  <c r="E140" i="28" s="1"/>
  <c r="B99" i="31"/>
  <c r="AF171" i="31"/>
  <c r="AM173" i="31" s="1"/>
  <c r="AM174" i="31" s="1"/>
  <c r="S119" i="31"/>
  <c r="C19" i="17"/>
  <c r="P19" i="17" s="1"/>
  <c r="C89" i="17"/>
  <c r="P89" i="17" s="1"/>
  <c r="O70" i="17"/>
  <c r="I12" i="18"/>
  <c r="C12" i="18" s="1"/>
  <c r="P12" i="18" s="1"/>
  <c r="I24" i="18"/>
  <c r="I84" i="18"/>
  <c r="C84" i="18" s="1"/>
  <c r="P84" i="18" s="1"/>
  <c r="C118" i="18"/>
  <c r="P118" i="18" s="1"/>
  <c r="C19" i="19"/>
  <c r="P19" i="19" s="1"/>
  <c r="C25" i="19"/>
  <c r="P25" i="19" s="1"/>
  <c r="C41" i="19"/>
  <c r="P41" i="19" s="1"/>
  <c r="C66" i="19"/>
  <c r="P66" i="19" s="1"/>
  <c r="C80" i="19"/>
  <c r="P80" i="19" s="1"/>
  <c r="C88" i="19"/>
  <c r="P88" i="19" s="1"/>
  <c r="C93" i="19"/>
  <c r="P93" i="19" s="1"/>
  <c r="I92" i="19"/>
  <c r="C92" i="19" s="1"/>
  <c r="P92" i="19" s="1"/>
  <c r="N32" i="19"/>
  <c r="C23" i="19"/>
  <c r="P23" i="19" s="1"/>
  <c r="F37" i="19"/>
  <c r="C39" i="20"/>
  <c r="P39" i="20" s="1"/>
  <c r="F57" i="20"/>
  <c r="C28" i="21"/>
  <c r="P28" i="21" s="1"/>
  <c r="C49" i="21"/>
  <c r="P49" i="21" s="1"/>
  <c r="C93" i="21"/>
  <c r="P93" i="21" s="1"/>
  <c r="C96" i="21"/>
  <c r="P96" i="21" s="1"/>
  <c r="I37" i="21"/>
  <c r="N32" i="21"/>
  <c r="F17" i="21"/>
  <c r="C17" i="21" s="1"/>
  <c r="P17" i="21" s="1"/>
  <c r="F32" i="21"/>
  <c r="C92" i="21"/>
  <c r="P92" i="21" s="1"/>
  <c r="C87" i="22"/>
  <c r="P87" i="22" s="1"/>
  <c r="C90" i="22"/>
  <c r="P90" i="22" s="1"/>
  <c r="F59" i="22"/>
  <c r="C59" i="22" s="1"/>
  <c r="P59" i="22" s="1"/>
  <c r="C52" i="23"/>
  <c r="P52" i="23" s="1"/>
  <c r="C20" i="24"/>
  <c r="P20" i="24" s="1"/>
  <c r="C41" i="24"/>
  <c r="P41" i="24" s="1"/>
  <c r="C54" i="24"/>
  <c r="P54" i="24" s="1"/>
  <c r="C88" i="24"/>
  <c r="P88" i="24" s="1"/>
  <c r="I24" i="24"/>
  <c r="C24" i="24" s="1"/>
  <c r="P24" i="24" s="1"/>
  <c r="C153" i="28"/>
  <c r="E153" i="28" s="1"/>
  <c r="AD107" i="26"/>
  <c r="AD107" i="27"/>
  <c r="AC107" i="28"/>
  <c r="G104" i="28"/>
  <c r="G105" i="28" s="1"/>
  <c r="G107" i="28" s="1"/>
  <c r="AB107" i="29"/>
  <c r="K107" i="29"/>
  <c r="H107" i="29"/>
  <c r="X107" i="30"/>
  <c r="O107" i="30"/>
  <c r="AF107" i="31"/>
  <c r="X107" i="31"/>
  <c r="U107" i="32"/>
  <c r="W107" i="33"/>
  <c r="K107" i="33"/>
  <c r="AF107" i="34"/>
  <c r="AB107" i="34"/>
  <c r="Y107" i="34"/>
  <c r="W107" i="34"/>
  <c r="T107" i="34"/>
  <c r="F32" i="12"/>
  <c r="T107" i="31"/>
  <c r="AE107" i="34"/>
  <c r="V107" i="34"/>
  <c r="F17" i="5"/>
  <c r="AA107" i="3"/>
  <c r="G104" i="3"/>
  <c r="AB107" i="27"/>
  <c r="G104" i="29"/>
  <c r="G105" i="29" s="1"/>
  <c r="G107" i="29" s="1"/>
  <c r="AA107" i="30"/>
  <c r="H107" i="30"/>
  <c r="C142" i="30"/>
  <c r="E142" i="30" s="1"/>
  <c r="Y107" i="31"/>
  <c r="C149" i="31"/>
  <c r="E149" i="31" s="1"/>
  <c r="C164" i="31"/>
  <c r="E164" i="31" s="1"/>
  <c r="O107" i="32"/>
  <c r="V107" i="33"/>
  <c r="O107" i="33"/>
  <c r="G104" i="33"/>
  <c r="N107" i="34"/>
  <c r="G104" i="34"/>
  <c r="F32" i="5"/>
  <c r="F57" i="5"/>
  <c r="F84" i="14"/>
  <c r="C84" i="14" s="1"/>
  <c r="P84" i="14" s="1"/>
  <c r="Q107" i="36"/>
  <c r="K107" i="36"/>
  <c r="L107" i="37"/>
  <c r="C35" i="24"/>
  <c r="P35" i="24" s="1"/>
  <c r="C45" i="24"/>
  <c r="C61" i="24"/>
  <c r="P61" i="24" s="1"/>
  <c r="C77" i="24"/>
  <c r="P77" i="24" s="1"/>
  <c r="C85" i="24"/>
  <c r="P85" i="24" s="1"/>
  <c r="C93" i="24"/>
  <c r="P93" i="24" s="1"/>
  <c r="I38" i="24"/>
  <c r="C108" i="24"/>
  <c r="P108" i="24" s="1"/>
  <c r="M32" i="24"/>
  <c r="F12" i="24"/>
  <c r="C12" i="24" s="1"/>
  <c r="P12" i="24" s="1"/>
  <c r="T107" i="3"/>
  <c r="C147" i="3"/>
  <c r="E147" i="3" s="1"/>
  <c r="C138" i="3"/>
  <c r="E138" i="3" s="1"/>
  <c r="AB107" i="26"/>
  <c r="H131" i="5"/>
  <c r="Y107" i="27"/>
  <c r="S107" i="27"/>
  <c r="G104" i="27"/>
  <c r="C145" i="29"/>
  <c r="E145" i="29" s="1"/>
  <c r="C156" i="29"/>
  <c r="E156" i="29" s="1"/>
  <c r="C164" i="29"/>
  <c r="E164" i="29" s="1"/>
  <c r="AE107" i="30"/>
  <c r="T107" i="30"/>
  <c r="K107" i="30"/>
  <c r="B84" i="30"/>
  <c r="C144" i="30"/>
  <c r="E144" i="30" s="1"/>
  <c r="C160" i="30"/>
  <c r="E160" i="30" s="1"/>
  <c r="K107" i="31"/>
  <c r="C152" i="31"/>
  <c r="E152" i="31" s="1"/>
  <c r="AB107" i="32"/>
  <c r="C155" i="32"/>
  <c r="E155" i="32" s="1"/>
  <c r="C167" i="32"/>
  <c r="E167" i="32" s="1"/>
  <c r="AD107" i="33"/>
  <c r="R107" i="33"/>
  <c r="G105" i="33"/>
  <c r="G107" i="33" s="1"/>
  <c r="C144" i="33"/>
  <c r="E144" i="33" s="1"/>
  <c r="C156" i="33"/>
  <c r="E156" i="33" s="1"/>
  <c r="C137" i="33"/>
  <c r="E137" i="33" s="1"/>
  <c r="E168" i="33" s="1"/>
  <c r="M107" i="34"/>
  <c r="F92" i="8"/>
  <c r="C92" i="8" s="1"/>
  <c r="P92" i="8" s="1"/>
  <c r="F32" i="14"/>
  <c r="F57" i="14"/>
  <c r="F12" i="10"/>
  <c r="G137" i="10"/>
  <c r="G131" i="10"/>
  <c r="C131" i="10" s="1"/>
  <c r="X107" i="37"/>
  <c r="B99" i="33"/>
  <c r="F70" i="9"/>
  <c r="Q119" i="37"/>
  <c r="C47" i="24"/>
  <c r="P47" i="24" s="1"/>
  <c r="C63" i="24"/>
  <c r="P63" i="24" s="1"/>
  <c r="C78" i="24"/>
  <c r="P78" i="24" s="1"/>
  <c r="C86" i="24"/>
  <c r="P86" i="24" s="1"/>
  <c r="C94" i="24"/>
  <c r="P94" i="24" s="1"/>
  <c r="I84" i="24"/>
  <c r="I118" i="24"/>
  <c r="C118" i="24" s="1"/>
  <c r="P118" i="24" s="1"/>
  <c r="F59" i="24"/>
  <c r="C59" i="24" s="1"/>
  <c r="P59" i="24" s="1"/>
  <c r="Z107" i="3"/>
  <c r="P107" i="3"/>
  <c r="D131" i="5"/>
  <c r="L107" i="27"/>
  <c r="C141" i="27"/>
  <c r="E141" i="27" s="1"/>
  <c r="AD107" i="28"/>
  <c r="Q107" i="28"/>
  <c r="K107" i="28"/>
  <c r="AF107" i="29"/>
  <c r="Q107" i="29"/>
  <c r="L107" i="29"/>
  <c r="P107" i="30"/>
  <c r="C148" i="30"/>
  <c r="E148" i="30" s="1"/>
  <c r="G104" i="31"/>
  <c r="C148" i="33"/>
  <c r="E148" i="33" s="1"/>
  <c r="C160" i="33"/>
  <c r="E160" i="33" s="1"/>
  <c r="C166" i="34"/>
  <c r="E166" i="34" s="1"/>
  <c r="C159" i="34"/>
  <c r="E159" i="34" s="1"/>
  <c r="C153" i="34"/>
  <c r="E153" i="34" s="1"/>
  <c r="C146" i="34"/>
  <c r="E146" i="34" s="1"/>
  <c r="C163" i="34"/>
  <c r="E163" i="34" s="1"/>
  <c r="C156" i="34"/>
  <c r="E156" i="34" s="1"/>
  <c r="C149" i="34"/>
  <c r="E149" i="34" s="1"/>
  <c r="C143" i="34"/>
  <c r="E143" i="34" s="1"/>
  <c r="G131" i="6"/>
  <c r="F76" i="6"/>
  <c r="F70" i="12"/>
  <c r="B99" i="39"/>
  <c r="L119" i="41"/>
  <c r="B127" i="33"/>
  <c r="Z107" i="35"/>
  <c r="R107" i="36"/>
  <c r="C136" i="36"/>
  <c r="E136" i="36" s="1"/>
  <c r="C148" i="36"/>
  <c r="E148" i="36" s="1"/>
  <c r="AC107" i="37"/>
  <c r="AF107" i="39"/>
  <c r="B117" i="40"/>
  <c r="F59" i="5"/>
  <c r="C59" i="5" s="1"/>
  <c r="P59" i="5" s="1"/>
  <c r="F74" i="13"/>
  <c r="F118" i="12"/>
  <c r="F12" i="11"/>
  <c r="C12" i="11" s="1"/>
  <c r="P12" i="11" s="1"/>
  <c r="F24" i="11"/>
  <c r="F76" i="11"/>
  <c r="F131" i="13"/>
  <c r="C131" i="13" s="1"/>
  <c r="D131" i="9"/>
  <c r="E131" i="9"/>
  <c r="F131" i="12"/>
  <c r="E131" i="7"/>
  <c r="AE107" i="36"/>
  <c r="G119" i="36"/>
  <c r="C138" i="36"/>
  <c r="E138" i="36" s="1"/>
  <c r="C149" i="36"/>
  <c r="E149" i="36" s="1"/>
  <c r="AE107" i="38"/>
  <c r="G104" i="38"/>
  <c r="R107" i="39"/>
  <c r="M107" i="39"/>
  <c r="C134" i="39"/>
  <c r="E134" i="39" s="1"/>
  <c r="C142" i="39"/>
  <c r="E142" i="39" s="1"/>
  <c r="Z107" i="40"/>
  <c r="U107" i="40"/>
  <c r="R107" i="40"/>
  <c r="C142" i="40"/>
  <c r="E142" i="40" s="1"/>
  <c r="C150" i="40"/>
  <c r="E150" i="40" s="1"/>
  <c r="C160" i="40"/>
  <c r="E160" i="40" s="1"/>
  <c r="C116" i="41"/>
  <c r="B169" i="41" s="1"/>
  <c r="B171" i="41" s="1"/>
  <c r="C84" i="41"/>
  <c r="F76" i="13"/>
  <c r="C76" i="13" s="1"/>
  <c r="P76" i="13" s="1"/>
  <c r="F92" i="12"/>
  <c r="Y107" i="36"/>
  <c r="B84" i="36"/>
  <c r="R119" i="37"/>
  <c r="AD107" i="38"/>
  <c r="D119" i="38"/>
  <c r="J107" i="41"/>
  <c r="Z107" i="42"/>
  <c r="B84" i="43"/>
  <c r="F37" i="14"/>
  <c r="F42" i="14" s="1"/>
  <c r="F24" i="13"/>
  <c r="F84" i="9"/>
  <c r="F32" i="10"/>
  <c r="F84" i="10"/>
  <c r="C84" i="10" s="1"/>
  <c r="P84" i="10" s="1"/>
  <c r="F17" i="11"/>
  <c r="C17" i="11" s="1"/>
  <c r="P17" i="11" s="1"/>
  <c r="F62" i="11"/>
  <c r="C62" i="11" s="1"/>
  <c r="P62" i="11" s="1"/>
  <c r="F84" i="11"/>
  <c r="C84" i="11" s="1"/>
  <c r="P84" i="11" s="1"/>
  <c r="H131" i="12"/>
  <c r="B127" i="27" s="1"/>
  <c r="V107" i="35"/>
  <c r="K107" i="35"/>
  <c r="S107" i="36"/>
  <c r="O107" i="36"/>
  <c r="C160" i="36"/>
  <c r="E160" i="36" s="1"/>
  <c r="C159" i="36"/>
  <c r="E159" i="36" s="1"/>
  <c r="C137" i="36"/>
  <c r="E137" i="36" s="1"/>
  <c r="B84" i="37"/>
  <c r="R107" i="38"/>
  <c r="Z107" i="39"/>
  <c r="B117" i="39"/>
  <c r="B99" i="40"/>
  <c r="Q107" i="43"/>
  <c r="AD107" i="44"/>
  <c r="H119" i="44"/>
  <c r="C116" i="42"/>
  <c r="AB116" i="44"/>
  <c r="AB84" i="44"/>
  <c r="F12" i="6"/>
  <c r="F24" i="6"/>
  <c r="C24" i="6" s="1"/>
  <c r="P24" i="6" s="1"/>
  <c r="F62" i="6"/>
  <c r="F70" i="6" s="1"/>
  <c r="C70" i="6" s="1"/>
  <c r="P70" i="6" s="1"/>
  <c r="F118" i="8"/>
  <c r="C118" i="8" s="1"/>
  <c r="P118" i="8" s="1"/>
  <c r="F24" i="14"/>
  <c r="F92" i="14"/>
  <c r="C92" i="14" s="1"/>
  <c r="P92" i="14" s="1"/>
  <c r="F84" i="13"/>
  <c r="C84" i="13" s="1"/>
  <c r="P84" i="13" s="1"/>
  <c r="F12" i="9"/>
  <c r="F118" i="9"/>
  <c r="F12" i="12"/>
  <c r="F24" i="12"/>
  <c r="F17" i="10"/>
  <c r="C17" i="10" s="1"/>
  <c r="P17" i="10" s="1"/>
  <c r="D131" i="8"/>
  <c r="B90" i="31"/>
  <c r="B94" i="31" s="1"/>
  <c r="H131" i="10"/>
  <c r="J107" i="35"/>
  <c r="C151" i="35"/>
  <c r="E151" i="35" s="1"/>
  <c r="J119" i="35"/>
  <c r="G104" i="36"/>
  <c r="G105" i="36" s="1"/>
  <c r="G107" i="36" s="1"/>
  <c r="H119" i="36"/>
  <c r="C143" i="36"/>
  <c r="E143" i="36" s="1"/>
  <c r="W107" i="37"/>
  <c r="S107" i="37"/>
  <c r="T107" i="39"/>
  <c r="C162" i="39"/>
  <c r="E162" i="39" s="1"/>
  <c r="C159" i="39"/>
  <c r="E159" i="39" s="1"/>
  <c r="C153" i="39"/>
  <c r="E153" i="39" s="1"/>
  <c r="C148" i="39"/>
  <c r="E148" i="39" s="1"/>
  <c r="C143" i="39"/>
  <c r="E143" i="39" s="1"/>
  <c r="C137" i="39"/>
  <c r="E137" i="39" s="1"/>
  <c r="C132" i="39"/>
  <c r="E132" i="39" s="1"/>
  <c r="E163" i="39" s="1"/>
  <c r="C156" i="39"/>
  <c r="E156" i="39" s="1"/>
  <c r="C150" i="39"/>
  <c r="E150" i="39" s="1"/>
  <c r="C144" i="39"/>
  <c r="E144" i="39" s="1"/>
  <c r="C138" i="39"/>
  <c r="E138" i="39" s="1"/>
  <c r="C158" i="39"/>
  <c r="E158" i="39" s="1"/>
  <c r="C152" i="39"/>
  <c r="E152" i="39" s="1"/>
  <c r="C140" i="39"/>
  <c r="E140" i="39" s="1"/>
  <c r="C133" i="39"/>
  <c r="E133" i="39" s="1"/>
  <c r="C146" i="40"/>
  <c r="E146" i="40" s="1"/>
  <c r="C155" i="40"/>
  <c r="E155" i="40" s="1"/>
  <c r="C142" i="41"/>
  <c r="E142" i="41" s="1"/>
  <c r="C151" i="41"/>
  <c r="E151" i="41" s="1"/>
  <c r="C133" i="41"/>
  <c r="E133" i="41" s="1"/>
  <c r="AC107" i="44"/>
  <c r="E131" i="15"/>
  <c r="U119" i="44"/>
  <c r="F37" i="11"/>
  <c r="F42" i="11" s="1"/>
  <c r="G131" i="9"/>
  <c r="E131" i="12"/>
  <c r="Y107" i="35"/>
  <c r="F119" i="35"/>
  <c r="C135" i="36"/>
  <c r="E135" i="36" s="1"/>
  <c r="C144" i="36"/>
  <c r="E144" i="36" s="1"/>
  <c r="C156" i="36"/>
  <c r="E156" i="36" s="1"/>
  <c r="B99" i="38"/>
  <c r="AF166" i="38"/>
  <c r="AJ168" i="38" s="1"/>
  <c r="AJ169" i="38" s="1"/>
  <c r="Y107" i="39"/>
  <c r="Q107" i="39"/>
  <c r="M107" i="40"/>
  <c r="C157" i="40"/>
  <c r="E157" i="40" s="1"/>
  <c r="C151" i="40"/>
  <c r="E151" i="40" s="1"/>
  <c r="C134" i="40"/>
  <c r="E134" i="40" s="1"/>
  <c r="C161" i="40"/>
  <c r="E161" i="40" s="1"/>
  <c r="C154" i="40"/>
  <c r="E154" i="40" s="1"/>
  <c r="C148" i="40"/>
  <c r="E148" i="40" s="1"/>
  <c r="C141" i="40"/>
  <c r="E141" i="40" s="1"/>
  <c r="C135" i="40"/>
  <c r="E135" i="40" s="1"/>
  <c r="C156" i="40"/>
  <c r="E156" i="40" s="1"/>
  <c r="C137" i="40"/>
  <c r="E137" i="40" s="1"/>
  <c r="B169" i="44"/>
  <c r="B171" i="44" s="1"/>
  <c r="C119" i="44"/>
  <c r="F92" i="5"/>
  <c r="C92" i="5" s="1"/>
  <c r="P92" i="5" s="1"/>
  <c r="F24" i="8"/>
  <c r="C24" i="8" s="1"/>
  <c r="P24" i="8" s="1"/>
  <c r="F76" i="14"/>
  <c r="C76" i="14" s="1"/>
  <c r="P76" i="14" s="1"/>
  <c r="F17" i="13"/>
  <c r="C17" i="13" s="1"/>
  <c r="P17" i="13" s="1"/>
  <c r="F92" i="13"/>
  <c r="C92" i="13" s="1"/>
  <c r="P92" i="13" s="1"/>
  <c r="F24" i="9"/>
  <c r="F37" i="9"/>
  <c r="F131" i="9"/>
  <c r="AA107" i="35"/>
  <c r="C147" i="36"/>
  <c r="E147" i="36" s="1"/>
  <c r="C161" i="36"/>
  <c r="E161" i="36" s="1"/>
  <c r="R107" i="37"/>
  <c r="E119" i="37"/>
  <c r="AF107" i="38"/>
  <c r="C158" i="38"/>
  <c r="E158" i="38" s="1"/>
  <c r="C154" i="38"/>
  <c r="E154" i="38" s="1"/>
  <c r="C147" i="38"/>
  <c r="E147" i="38" s="1"/>
  <c r="C155" i="38"/>
  <c r="E155" i="38" s="1"/>
  <c r="C144" i="38"/>
  <c r="E144" i="38" s="1"/>
  <c r="C136" i="38"/>
  <c r="E136" i="38" s="1"/>
  <c r="C159" i="38"/>
  <c r="E159" i="38" s="1"/>
  <c r="C149" i="38"/>
  <c r="E149" i="38" s="1"/>
  <c r="C141" i="38"/>
  <c r="E141" i="38" s="1"/>
  <c r="AC107" i="39"/>
  <c r="C149" i="39"/>
  <c r="E149" i="39" s="1"/>
  <c r="G104" i="40"/>
  <c r="G105" i="40" s="1"/>
  <c r="G107" i="40" s="1"/>
  <c r="I119" i="40"/>
  <c r="C139" i="40"/>
  <c r="E139" i="40" s="1"/>
  <c r="C158" i="40"/>
  <c r="E158" i="40" s="1"/>
  <c r="N107" i="41"/>
  <c r="C136" i="41"/>
  <c r="E136" i="41" s="1"/>
  <c r="AF107" i="42"/>
  <c r="AE116" i="39"/>
  <c r="AE84" i="39"/>
  <c r="AE107" i="39" s="1"/>
  <c r="B84" i="38"/>
  <c r="N119" i="39"/>
  <c r="K107" i="40"/>
  <c r="I107" i="40"/>
  <c r="AD107" i="41"/>
  <c r="V107" i="41"/>
  <c r="W107" i="43"/>
  <c r="B66" i="44"/>
  <c r="J107" i="44"/>
  <c r="F131" i="2"/>
  <c r="C116" i="34"/>
  <c r="AE107" i="44"/>
  <c r="AE116" i="41"/>
  <c r="Z107" i="41"/>
  <c r="T107" i="41"/>
  <c r="K107" i="41"/>
  <c r="S107" i="43"/>
  <c r="B117" i="44"/>
  <c r="C116" i="35"/>
  <c r="AF116" i="37"/>
  <c r="AF42" i="37"/>
  <c r="V107" i="37"/>
  <c r="C132" i="37"/>
  <c r="E132" i="37" s="1"/>
  <c r="E163" i="37" s="1"/>
  <c r="AF166" i="37" s="1"/>
  <c r="C159" i="37"/>
  <c r="E159" i="37" s="1"/>
  <c r="C146" i="37"/>
  <c r="E146" i="37" s="1"/>
  <c r="C139" i="37"/>
  <c r="E139" i="37" s="1"/>
  <c r="AC42" i="40"/>
  <c r="O107" i="40"/>
  <c r="L107" i="40"/>
  <c r="AE84" i="41"/>
  <c r="AE107" i="41" s="1"/>
  <c r="Y107" i="41"/>
  <c r="G104" i="41"/>
  <c r="G105" i="41" s="1"/>
  <c r="G107" i="41" s="1"/>
  <c r="L107" i="43"/>
  <c r="D131" i="15"/>
  <c r="AD116" i="26"/>
  <c r="AD116" i="42"/>
  <c r="AD42" i="42"/>
  <c r="W107" i="44"/>
  <c r="H107" i="44"/>
  <c r="G131" i="15"/>
  <c r="C116" i="37"/>
  <c r="AF116" i="40"/>
  <c r="AF116" i="35"/>
  <c r="AC116" i="41"/>
  <c r="AA116" i="27"/>
  <c r="Z116" i="36"/>
  <c r="Z119" i="36" s="1"/>
  <c r="Z116" i="38"/>
  <c r="X116" i="41"/>
  <c r="W169" i="41" s="1"/>
  <c r="W171" i="41" s="1"/>
  <c r="W116" i="40"/>
  <c r="V169" i="40" s="1"/>
  <c r="V171" i="40" s="1"/>
  <c r="V116" i="36"/>
  <c r="U169" i="36" s="1"/>
  <c r="U171" i="36" s="1"/>
  <c r="AE107" i="37"/>
  <c r="K107" i="37"/>
  <c r="C119" i="37"/>
  <c r="S107" i="38"/>
  <c r="O107" i="38"/>
  <c r="AD107" i="39"/>
  <c r="N107" i="39"/>
  <c r="I119" i="39"/>
  <c r="AF84" i="40"/>
  <c r="AF107" i="40" s="1"/>
  <c r="X107" i="40"/>
  <c r="B84" i="41"/>
  <c r="P119" i="41"/>
  <c r="AB84" i="42"/>
  <c r="AA119" i="43"/>
  <c r="H131" i="2"/>
  <c r="C116" i="43"/>
  <c r="C116" i="26"/>
  <c r="AF116" i="41"/>
  <c r="AF116" i="28"/>
  <c r="AF175" i="28" s="1"/>
  <c r="AF117" i="28" s="1"/>
  <c r="AD116" i="39"/>
  <c r="AC116" i="36"/>
  <c r="AC116" i="38"/>
  <c r="AB116" i="41"/>
  <c r="AB116" i="31"/>
  <c r="AA116" i="32"/>
  <c r="Z116" i="39"/>
  <c r="Z116" i="29"/>
  <c r="Y116" i="42"/>
  <c r="Y116" i="39"/>
  <c r="Y116" i="3"/>
  <c r="X116" i="36"/>
  <c r="W116" i="32"/>
  <c r="U116" i="31"/>
  <c r="T174" i="31" s="1"/>
  <c r="T176" i="31" s="1"/>
  <c r="T116" i="41"/>
  <c r="S116" i="43"/>
  <c r="S116" i="27"/>
  <c r="S116" i="29"/>
  <c r="R116" i="38"/>
  <c r="O116" i="34"/>
  <c r="M116" i="29"/>
  <c r="K116" i="32"/>
  <c r="B116" i="32" s="1"/>
  <c r="J116" i="36"/>
  <c r="I116" i="42"/>
  <c r="H169" i="42" s="1"/>
  <c r="H171" i="42" s="1"/>
  <c r="F116" i="36"/>
  <c r="E169" i="36" s="1"/>
  <c r="E171" i="36" s="1"/>
  <c r="E116" i="37"/>
  <c r="D169" i="37" s="1"/>
  <c r="D171" i="37" s="1"/>
  <c r="C118" i="39"/>
  <c r="AE118" i="34"/>
  <c r="AB118" i="34"/>
  <c r="U116" i="42"/>
  <c r="T169" i="42" s="1"/>
  <c r="T171" i="42" s="1"/>
  <c r="U116" i="36"/>
  <c r="S116" i="32"/>
  <c r="R116" i="34"/>
  <c r="Q116" i="3"/>
  <c r="O116" i="44"/>
  <c r="N169" i="44" s="1"/>
  <c r="N171" i="44" s="1"/>
  <c r="O116" i="37"/>
  <c r="N116" i="29"/>
  <c r="L116" i="28"/>
  <c r="K116" i="38"/>
  <c r="J116" i="39"/>
  <c r="I169" i="39" s="1"/>
  <c r="I171" i="39" s="1"/>
  <c r="I116" i="26"/>
  <c r="D116" i="41"/>
  <c r="C169" i="41" s="1"/>
  <c r="C171" i="41" s="1"/>
  <c r="AD118" i="38"/>
  <c r="AD119" i="38" s="1"/>
  <c r="AA118" i="33"/>
  <c r="C116" i="29"/>
  <c r="B116" i="29" s="1"/>
  <c r="AF116" i="36"/>
  <c r="AF170" i="36" s="1"/>
  <c r="AF116" i="3"/>
  <c r="AE116" i="36"/>
  <c r="AE116" i="38"/>
  <c r="AB116" i="39"/>
  <c r="X116" i="27"/>
  <c r="X116" i="29"/>
  <c r="U116" i="38"/>
  <c r="T169" i="38" s="1"/>
  <c r="T171" i="38" s="1"/>
  <c r="T116" i="30"/>
  <c r="S116" i="36"/>
  <c r="P116" i="38"/>
  <c r="L116" i="39"/>
  <c r="J116" i="44"/>
  <c r="J116" i="34"/>
  <c r="I116" i="37"/>
  <c r="H116" i="3"/>
  <c r="G116" i="33"/>
  <c r="AC118" i="41"/>
  <c r="AA118" i="36"/>
  <c r="Z118" i="30"/>
  <c r="X118" i="38"/>
  <c r="W118" i="3"/>
  <c r="Y116" i="33"/>
  <c r="Y119" i="33" s="1"/>
  <c r="X116" i="44"/>
  <c r="X116" i="35"/>
  <c r="X116" i="28"/>
  <c r="W174" i="28" s="1"/>
  <c r="W176" i="28" s="1"/>
  <c r="W116" i="42"/>
  <c r="V116" i="41"/>
  <c r="T116" i="42"/>
  <c r="T119" i="42" s="1"/>
  <c r="T116" i="27"/>
  <c r="T116" i="29"/>
  <c r="T119" i="29" s="1"/>
  <c r="R116" i="30"/>
  <c r="Q116" i="33"/>
  <c r="P116" i="42"/>
  <c r="P116" i="39"/>
  <c r="P116" i="30"/>
  <c r="O116" i="41"/>
  <c r="O116" i="29"/>
  <c r="N116" i="36"/>
  <c r="L116" i="44"/>
  <c r="K116" i="37"/>
  <c r="I116" i="40"/>
  <c r="I116" i="30"/>
  <c r="G116" i="38"/>
  <c r="F169" i="38" s="1"/>
  <c r="F171" i="38" s="1"/>
  <c r="E116" i="32"/>
  <c r="AC118" i="26"/>
  <c r="AB174" i="26" s="1"/>
  <c r="AB176" i="26" s="1"/>
  <c r="W107" i="42"/>
  <c r="P107" i="42"/>
  <c r="U107" i="43"/>
  <c r="B99" i="43"/>
  <c r="X107" i="44"/>
  <c r="U107" i="44"/>
  <c r="P107" i="44"/>
  <c r="F131" i="15"/>
  <c r="B84" i="44"/>
  <c r="E131" i="2"/>
  <c r="C116" i="39"/>
  <c r="B24" i="28"/>
  <c r="AF116" i="42"/>
  <c r="AF116" i="27"/>
  <c r="AE116" i="42"/>
  <c r="AE119" i="42" s="1"/>
  <c r="AE116" i="37"/>
  <c r="AE116" i="34"/>
  <c r="AE116" i="30"/>
  <c r="AC116" i="44"/>
  <c r="AC119" i="44" s="1"/>
  <c r="AB116" i="40"/>
  <c r="AB116" i="32"/>
  <c r="AA116" i="3"/>
  <c r="Y116" i="41"/>
  <c r="Y119" i="41" s="1"/>
  <c r="W116" i="44"/>
  <c r="P116" i="37"/>
  <c r="O116" i="33"/>
  <c r="N116" i="26"/>
  <c r="K116" i="40"/>
  <c r="J169" i="40" s="1"/>
  <c r="J171" i="40" s="1"/>
  <c r="J116" i="27"/>
  <c r="AF118" i="26"/>
  <c r="AC118" i="34"/>
  <c r="AB174" i="34" s="1"/>
  <c r="AB176" i="34" s="1"/>
  <c r="Y118" i="36"/>
  <c r="V118" i="38"/>
  <c r="V119" i="38" s="1"/>
  <c r="U116" i="40"/>
  <c r="S116" i="34"/>
  <c r="R116" i="36"/>
  <c r="R116" i="29"/>
  <c r="J116" i="35"/>
  <c r="I169" i="35" s="1"/>
  <c r="I171" i="35" s="1"/>
  <c r="I116" i="29"/>
  <c r="H116" i="36"/>
  <c r="G169" i="36" s="1"/>
  <c r="G171" i="36" s="1"/>
  <c r="G116" i="30"/>
  <c r="C118" i="34"/>
  <c r="P116" i="27"/>
  <c r="O116" i="27"/>
  <c r="N116" i="41"/>
  <c r="N116" i="35"/>
  <c r="M169" i="35" s="1"/>
  <c r="M171" i="35" s="1"/>
  <c r="N116" i="3"/>
  <c r="M116" i="41"/>
  <c r="L169" i="41" s="1"/>
  <c r="L171" i="41" s="1"/>
  <c r="M116" i="35"/>
  <c r="L116" i="40"/>
  <c r="K116" i="44"/>
  <c r="K116" i="28"/>
  <c r="J116" i="32"/>
  <c r="I116" i="35"/>
  <c r="H116" i="40"/>
  <c r="G116" i="44"/>
  <c r="G116" i="34"/>
  <c r="G116" i="28"/>
  <c r="F116" i="38"/>
  <c r="D116" i="38"/>
  <c r="C169" i="38" s="1"/>
  <c r="C171" i="38" s="1"/>
  <c r="D116" i="31"/>
  <c r="C118" i="37"/>
  <c r="AF118" i="33"/>
  <c r="AF118" i="28"/>
  <c r="AE118" i="35"/>
  <c r="AE20" i="4" s="1"/>
  <c r="AE30" i="4" s="1"/>
  <c r="AE118" i="3"/>
  <c r="AD118" i="41"/>
  <c r="AD118" i="28"/>
  <c r="AC118" i="42"/>
  <c r="AC118" i="33"/>
  <c r="AB118" i="42"/>
  <c r="AA169" i="42" s="1"/>
  <c r="AA171" i="42" s="1"/>
  <c r="AA118" i="44"/>
  <c r="Z118" i="44"/>
  <c r="Z20" i="4" s="1"/>
  <c r="Z30" i="4" s="1"/>
  <c r="Z118" i="39"/>
  <c r="Y118" i="44"/>
  <c r="Y118" i="28"/>
  <c r="X118" i="32"/>
  <c r="W118" i="35"/>
  <c r="V118" i="40"/>
  <c r="U169" i="40" s="1"/>
  <c r="U171" i="40" s="1"/>
  <c r="V118" i="26"/>
  <c r="U118" i="43"/>
  <c r="T169" i="43" s="1"/>
  <c r="T171" i="43" s="1"/>
  <c r="U118" i="30"/>
  <c r="S118" i="40"/>
  <c r="R169" i="40" s="1"/>
  <c r="R171" i="40" s="1"/>
  <c r="R118" i="39"/>
  <c r="R118" i="37"/>
  <c r="Q169" i="37" s="1"/>
  <c r="Q171" i="37" s="1"/>
  <c r="M118" i="31"/>
  <c r="M118" i="28"/>
  <c r="C117" i="10"/>
  <c r="P117" i="10" s="1"/>
  <c r="C117" i="18"/>
  <c r="P117" i="18" s="1"/>
  <c r="C32" i="47"/>
  <c r="I42" i="47"/>
  <c r="AD169" i="56"/>
  <c r="AD171" i="56" s="1"/>
  <c r="M119" i="58"/>
  <c r="N169" i="58"/>
  <c r="N171" i="58" s="1"/>
  <c r="E119" i="59"/>
  <c r="K119" i="60"/>
  <c r="K169" i="61"/>
  <c r="K171" i="61" s="1"/>
  <c r="AB119" i="61"/>
  <c r="B42" i="65"/>
  <c r="R169" i="65"/>
  <c r="R171" i="65" s="1"/>
  <c r="E116" i="34"/>
  <c r="D116" i="34"/>
  <c r="AD118" i="36"/>
  <c r="AC118" i="44"/>
  <c r="AB118" i="44"/>
  <c r="AB20" i="4" s="1"/>
  <c r="AB30" i="4" s="1"/>
  <c r="Z118" i="40"/>
  <c r="Y169" i="40" s="1"/>
  <c r="Y171" i="40" s="1"/>
  <c r="V118" i="27"/>
  <c r="U118" i="29"/>
  <c r="S118" i="31"/>
  <c r="R174" i="31" s="1"/>
  <c r="R176" i="31" s="1"/>
  <c r="P118" i="41"/>
  <c r="O169" i="41" s="1"/>
  <c r="O171" i="41" s="1"/>
  <c r="M118" i="26"/>
  <c r="C109" i="11"/>
  <c r="P109" i="11" s="1"/>
  <c r="C109" i="14"/>
  <c r="P109" i="14" s="1"/>
  <c r="C110" i="6"/>
  <c r="P110" i="6" s="1"/>
  <c r="C98" i="15"/>
  <c r="P98" i="15" s="1"/>
  <c r="M169" i="64"/>
  <c r="M171" i="64" s="1"/>
  <c r="O119" i="65"/>
  <c r="Y119" i="59"/>
  <c r="X169" i="59"/>
  <c r="X171" i="59" s="1"/>
  <c r="Y169" i="60"/>
  <c r="Y171" i="60" s="1"/>
  <c r="Z119" i="60"/>
  <c r="AE119" i="57"/>
  <c r="AD169" i="57"/>
  <c r="AD171" i="57" s="1"/>
  <c r="B118" i="63"/>
  <c r="F169" i="62"/>
  <c r="F171" i="62" s="1"/>
  <c r="B42" i="62"/>
  <c r="I169" i="65"/>
  <c r="I171" i="65" s="1"/>
  <c r="J119" i="65"/>
  <c r="C74" i="54"/>
  <c r="P74" i="54" s="1"/>
  <c r="J119" i="61"/>
  <c r="D116" i="37"/>
  <c r="C118" i="41"/>
  <c r="C118" i="32"/>
  <c r="AE118" i="43"/>
  <c r="AE118" i="41"/>
  <c r="AE119" i="41" s="1"/>
  <c r="AD118" i="42"/>
  <c r="AD118" i="26"/>
  <c r="AC174" i="26" s="1"/>
  <c r="AC176" i="26" s="1"/>
  <c r="AB118" i="37"/>
  <c r="Z118" i="43"/>
  <c r="Y169" i="43" s="1"/>
  <c r="Y171" i="43" s="1"/>
  <c r="Z118" i="27"/>
  <c r="Y118" i="37"/>
  <c r="Y119" i="37" s="1"/>
  <c r="X118" i="39"/>
  <c r="W118" i="42"/>
  <c r="W118" i="29"/>
  <c r="T118" i="39"/>
  <c r="T119" i="39" s="1"/>
  <c r="T118" i="37"/>
  <c r="Q118" i="37"/>
  <c r="P169" i="37" s="1"/>
  <c r="P171" i="37" s="1"/>
  <c r="Q118" i="27"/>
  <c r="N118" i="43"/>
  <c r="M169" i="43" s="1"/>
  <c r="M171" i="43" s="1"/>
  <c r="N118" i="41"/>
  <c r="N118" i="32"/>
  <c r="N118" i="28"/>
  <c r="M118" i="34"/>
  <c r="L118" i="33"/>
  <c r="K118" i="35"/>
  <c r="K118" i="32"/>
  <c r="K118" i="28"/>
  <c r="J118" i="44"/>
  <c r="J118" i="40"/>
  <c r="J118" i="35"/>
  <c r="J118" i="32"/>
  <c r="J118" i="28"/>
  <c r="I118" i="44"/>
  <c r="I118" i="40"/>
  <c r="I118" i="35"/>
  <c r="I118" i="32"/>
  <c r="I118" i="28"/>
  <c r="H118" i="44"/>
  <c r="G169" i="44" s="1"/>
  <c r="G171" i="44" s="1"/>
  <c r="H118" i="40"/>
  <c r="H20" i="4" s="1"/>
  <c r="H30" i="4" s="1"/>
  <c r="H118" i="35"/>
  <c r="H118" i="32"/>
  <c r="H118" i="28"/>
  <c r="G118" i="44"/>
  <c r="G118" i="40"/>
  <c r="G118" i="35"/>
  <c r="G118" i="32"/>
  <c r="G118" i="28"/>
  <c r="F118" i="44"/>
  <c r="E169" i="44" s="1"/>
  <c r="E171" i="44" s="1"/>
  <c r="F118" i="40"/>
  <c r="F118" i="35"/>
  <c r="E169" i="35" s="1"/>
  <c r="E171" i="35" s="1"/>
  <c r="F118" i="32"/>
  <c r="F118" i="28"/>
  <c r="E174" i="28" s="1"/>
  <c r="E176" i="28" s="1"/>
  <c r="E118" i="44"/>
  <c r="E118" i="40"/>
  <c r="E118" i="35"/>
  <c r="E118" i="32"/>
  <c r="E118" i="28"/>
  <c r="D118" i="44"/>
  <c r="C100" i="7"/>
  <c r="P100" i="7" s="1"/>
  <c r="C98" i="18"/>
  <c r="P98" i="18" s="1"/>
  <c r="C99" i="24"/>
  <c r="P99" i="24" s="1"/>
  <c r="N169" i="59"/>
  <c r="N171" i="59" s="1"/>
  <c r="T119" i="59"/>
  <c r="V119" i="61"/>
  <c r="O169" i="62"/>
  <c r="O171" i="62" s="1"/>
  <c r="F169" i="65"/>
  <c r="F171" i="65" s="1"/>
  <c r="AC116" i="39"/>
  <c r="AC116" i="37"/>
  <c r="AB169" i="37" s="1"/>
  <c r="AB171" i="37" s="1"/>
  <c r="AC116" i="29"/>
  <c r="AB174" i="29" s="1"/>
  <c r="AB176" i="29" s="1"/>
  <c r="AB116" i="3"/>
  <c r="AA174" i="3" s="1"/>
  <c r="AA176" i="3" s="1"/>
  <c r="AA116" i="31"/>
  <c r="AA119" i="31" s="1"/>
  <c r="Z116" i="44"/>
  <c r="Z116" i="35"/>
  <c r="Y116" i="35"/>
  <c r="X116" i="39"/>
  <c r="W116" i="36"/>
  <c r="V116" i="44"/>
  <c r="V116" i="37"/>
  <c r="U169" i="37" s="1"/>
  <c r="U171" i="37" s="1"/>
  <c r="S116" i="44"/>
  <c r="B116" i="44" s="1"/>
  <c r="R116" i="35"/>
  <c r="Q116" i="35"/>
  <c r="P116" i="28"/>
  <c r="O116" i="28"/>
  <c r="N116" i="28"/>
  <c r="M116" i="28"/>
  <c r="L116" i="32"/>
  <c r="K116" i="35"/>
  <c r="J116" i="40"/>
  <c r="J119" i="40" s="1"/>
  <c r="I116" i="44"/>
  <c r="I116" i="28"/>
  <c r="H116" i="32"/>
  <c r="G116" i="36"/>
  <c r="F169" i="36" s="1"/>
  <c r="F171" i="36" s="1"/>
  <c r="G116" i="35"/>
  <c r="F169" i="35" s="1"/>
  <c r="F171" i="35" s="1"/>
  <c r="G116" i="3"/>
  <c r="F116" i="40"/>
  <c r="F116" i="26"/>
  <c r="D116" i="27"/>
  <c r="C118" i="28"/>
  <c r="AF118" i="40"/>
  <c r="AF118" i="37"/>
  <c r="AF118" i="3"/>
  <c r="AE118" i="36"/>
  <c r="AE118" i="38"/>
  <c r="AE119" i="38" s="1"/>
  <c r="AD118" i="44"/>
  <c r="AD118" i="39"/>
  <c r="AC118" i="37"/>
  <c r="AB118" i="43"/>
  <c r="AB118" i="35"/>
  <c r="AA118" i="27"/>
  <c r="Z118" i="32"/>
  <c r="Y118" i="35"/>
  <c r="Y20" i="4" s="1"/>
  <c r="Y30" i="4" s="1"/>
  <c r="X118" i="40"/>
  <c r="W118" i="44"/>
  <c r="W118" i="28"/>
  <c r="U118" i="33"/>
  <c r="T174" i="33" s="1"/>
  <c r="T176" i="33" s="1"/>
  <c r="U118" i="28"/>
  <c r="T118" i="44"/>
  <c r="S169" i="44" s="1"/>
  <c r="S171" i="44" s="1"/>
  <c r="R118" i="33"/>
  <c r="Q174" i="33" s="1"/>
  <c r="Q176" i="33" s="1"/>
  <c r="Q118" i="44"/>
  <c r="P169" i="44" s="1"/>
  <c r="P171" i="44" s="1"/>
  <c r="O118" i="37"/>
  <c r="F118" i="11"/>
  <c r="C100" i="11"/>
  <c r="P100" i="11" s="1"/>
  <c r="C100" i="22"/>
  <c r="P100" i="22" s="1"/>
  <c r="C109" i="22"/>
  <c r="P109" i="22" s="1"/>
  <c r="S169" i="56"/>
  <c r="S171" i="56" s="1"/>
  <c r="AD119" i="56"/>
  <c r="Y169" i="57"/>
  <c r="Y171" i="57" s="1"/>
  <c r="O119" i="61"/>
  <c r="C169" i="62"/>
  <c r="C171" i="62" s="1"/>
  <c r="Z169" i="57"/>
  <c r="Z171" i="57" s="1"/>
  <c r="P32" i="46"/>
  <c r="AD118" i="40"/>
  <c r="AC118" i="35"/>
  <c r="AA118" i="32"/>
  <c r="U118" i="26"/>
  <c r="T174" i="26" s="1"/>
  <c r="T176" i="26" s="1"/>
  <c r="M118" i="43"/>
  <c r="L169" i="43" s="1"/>
  <c r="L171" i="43" s="1"/>
  <c r="I111" i="19"/>
  <c r="B169" i="59"/>
  <c r="B171" i="59" s="1"/>
  <c r="B118" i="60"/>
  <c r="AF119" i="60"/>
  <c r="AD169" i="61"/>
  <c r="AD171" i="61" s="1"/>
  <c r="H119" i="62"/>
  <c r="Q118" i="33"/>
  <c r="L118" i="37"/>
  <c r="K169" i="37" s="1"/>
  <c r="K171" i="37" s="1"/>
  <c r="L118" i="27"/>
  <c r="L118" i="29"/>
  <c r="C117" i="6"/>
  <c r="P117" i="6" s="1"/>
  <c r="C117" i="12"/>
  <c r="P117" i="12" s="1"/>
  <c r="W169" i="60"/>
  <c r="W171" i="60" s="1"/>
  <c r="X119" i="60"/>
  <c r="AA119" i="61"/>
  <c r="Z169" i="61"/>
  <c r="Z171" i="61" s="1"/>
  <c r="T169" i="57"/>
  <c r="T171" i="57" s="1"/>
  <c r="U119" i="57"/>
  <c r="G169" i="65"/>
  <c r="G171" i="65" s="1"/>
  <c r="H119" i="65"/>
  <c r="K169" i="63"/>
  <c r="K171" i="63" s="1"/>
  <c r="L119" i="63"/>
  <c r="B42" i="63"/>
  <c r="F119" i="60"/>
  <c r="E169" i="60"/>
  <c r="E171" i="60" s="1"/>
  <c r="H169" i="61"/>
  <c r="H171" i="61" s="1"/>
  <c r="S119" i="60"/>
  <c r="R169" i="60"/>
  <c r="R171" i="60" s="1"/>
  <c r="S119" i="56"/>
  <c r="R169" i="56"/>
  <c r="R171" i="56" s="1"/>
  <c r="B116" i="60"/>
  <c r="B119" i="60" s="1"/>
  <c r="K169" i="59"/>
  <c r="K171" i="59" s="1"/>
  <c r="L119" i="59"/>
  <c r="N119" i="60"/>
  <c r="M169" i="60"/>
  <c r="M171" i="60" s="1"/>
  <c r="F169" i="59"/>
  <c r="F171" i="59" s="1"/>
  <c r="G119" i="59"/>
  <c r="AD118" i="29"/>
  <c r="AA118" i="42"/>
  <c r="AA20" i="4" s="1"/>
  <c r="AA30" i="4" s="1"/>
  <c r="Z118" i="42"/>
  <c r="Y118" i="42"/>
  <c r="Y118" i="29"/>
  <c r="X118" i="27"/>
  <c r="W118" i="37"/>
  <c r="V118" i="39"/>
  <c r="U169" i="39" s="1"/>
  <c r="U171" i="39" s="1"/>
  <c r="U118" i="44"/>
  <c r="T169" i="44" s="1"/>
  <c r="T171" i="44" s="1"/>
  <c r="U118" i="37"/>
  <c r="U119" i="37" s="1"/>
  <c r="AC119" i="59"/>
  <c r="AB169" i="59"/>
  <c r="AB171" i="59" s="1"/>
  <c r="AB119" i="58"/>
  <c r="AA169" i="58"/>
  <c r="AA171" i="58" s="1"/>
  <c r="X169" i="61"/>
  <c r="X171" i="61" s="1"/>
  <c r="Y119" i="61"/>
  <c r="Y119" i="64"/>
  <c r="X169" i="64"/>
  <c r="X171" i="64" s="1"/>
  <c r="AC119" i="65"/>
  <c r="AB169" i="65"/>
  <c r="AB171" i="65" s="1"/>
  <c r="H169" i="63"/>
  <c r="H171" i="63" s="1"/>
  <c r="I119" i="63"/>
  <c r="G169" i="60"/>
  <c r="G171" i="60" s="1"/>
  <c r="H119" i="60"/>
  <c r="AD169" i="65"/>
  <c r="AD171" i="65" s="1"/>
  <c r="AE119" i="65"/>
  <c r="E119" i="64"/>
  <c r="I169" i="58"/>
  <c r="I171" i="58" s="1"/>
  <c r="J119" i="58"/>
  <c r="B118" i="57"/>
  <c r="R119" i="56"/>
  <c r="Q169" i="56"/>
  <c r="Q171" i="56" s="1"/>
  <c r="G169" i="58"/>
  <c r="G171" i="58" s="1"/>
  <c r="H119" i="58"/>
  <c r="B123" i="58" s="1"/>
  <c r="T118" i="33"/>
  <c r="T118" i="32"/>
  <c r="S118" i="39"/>
  <c r="R118" i="43"/>
  <c r="R118" i="41"/>
  <c r="Q169" i="41" s="1"/>
  <c r="Q171" i="41" s="1"/>
  <c r="Q118" i="26"/>
  <c r="P174" i="26" s="1"/>
  <c r="P176" i="26" s="1"/>
  <c r="P118" i="43"/>
  <c r="O169" i="43" s="1"/>
  <c r="O171" i="43" s="1"/>
  <c r="P118" i="40"/>
  <c r="O118" i="33"/>
  <c r="O118" i="32"/>
  <c r="M118" i="30"/>
  <c r="L118" i="43"/>
  <c r="K169" i="43" s="1"/>
  <c r="K171" i="43" s="1"/>
  <c r="L118" i="41"/>
  <c r="K169" i="41" s="1"/>
  <c r="K171" i="41" s="1"/>
  <c r="L118" i="32"/>
  <c r="L118" i="28"/>
  <c r="C116" i="6"/>
  <c r="P116" i="6" s="1"/>
  <c r="C98" i="6"/>
  <c r="P98" i="6" s="1"/>
  <c r="C116" i="12"/>
  <c r="P116" i="12" s="1"/>
  <c r="C98" i="12"/>
  <c r="P98" i="12" s="1"/>
  <c r="C99" i="11"/>
  <c r="P99" i="11" s="1"/>
  <c r="C117" i="17"/>
  <c r="P117" i="17" s="1"/>
  <c r="C116" i="18"/>
  <c r="P116" i="18" s="1"/>
  <c r="C100" i="21"/>
  <c r="P100" i="21" s="1"/>
  <c r="C99" i="22"/>
  <c r="P99" i="22" s="1"/>
  <c r="C110" i="20"/>
  <c r="P110" i="20" s="1"/>
  <c r="C110" i="18"/>
  <c r="P110" i="18" s="1"/>
  <c r="C108" i="11"/>
  <c r="P108" i="11" s="1"/>
  <c r="C109" i="9"/>
  <c r="P109" i="9" s="1"/>
  <c r="C117" i="14"/>
  <c r="P117" i="14" s="1"/>
  <c r="C99" i="8"/>
  <c r="P99" i="8" s="1"/>
  <c r="C109" i="6"/>
  <c r="P109" i="6" s="1"/>
  <c r="C99" i="5"/>
  <c r="P99" i="5" s="1"/>
  <c r="C110" i="15"/>
  <c r="P110" i="15" s="1"/>
  <c r="C115" i="15"/>
  <c r="P115" i="15" s="1"/>
  <c r="P70" i="52"/>
  <c r="C37" i="54"/>
  <c r="P37" i="54" s="1"/>
  <c r="B42" i="58"/>
  <c r="B118" i="58"/>
  <c r="B42" i="59"/>
  <c r="B42" i="64"/>
  <c r="Z169" i="64"/>
  <c r="Z171" i="64" s="1"/>
  <c r="X169" i="62"/>
  <c r="X171" i="62" s="1"/>
  <c r="Q119" i="65"/>
  <c r="B118" i="65"/>
  <c r="D118" i="40"/>
  <c r="D118" i="35"/>
  <c r="D118" i="32"/>
  <c r="D118" i="28"/>
  <c r="D20" i="4" s="1"/>
  <c r="D30" i="4" s="1"/>
  <c r="C115" i="6"/>
  <c r="P115" i="6" s="1"/>
  <c r="C99" i="9"/>
  <c r="P99" i="9" s="1"/>
  <c r="C115" i="12"/>
  <c r="P115" i="12" s="1"/>
  <c r="I118" i="11"/>
  <c r="C98" i="16"/>
  <c r="P98" i="16" s="1"/>
  <c r="C116" i="17"/>
  <c r="P116" i="17" s="1"/>
  <c r="C100" i="20"/>
  <c r="P100" i="20" s="1"/>
  <c r="C99" i="21"/>
  <c r="P99" i="21" s="1"/>
  <c r="C116" i="24"/>
  <c r="P116" i="24" s="1"/>
  <c r="I111" i="22"/>
  <c r="F111" i="19"/>
  <c r="C109" i="7"/>
  <c r="P109" i="7" s="1"/>
  <c r="C110" i="10"/>
  <c r="P110" i="10" s="1"/>
  <c r="C115" i="13"/>
  <c r="P115" i="13" s="1"/>
  <c r="C116" i="14"/>
  <c r="P116" i="14" s="1"/>
  <c r="C116" i="8"/>
  <c r="P116" i="8" s="1"/>
  <c r="C110" i="5"/>
  <c r="P110" i="5" s="1"/>
  <c r="C100" i="15"/>
  <c r="P100" i="15" s="1"/>
  <c r="C109" i="15"/>
  <c r="P109" i="15" s="1"/>
  <c r="C115" i="2"/>
  <c r="P115" i="2" s="1"/>
  <c r="AD169" i="62"/>
  <c r="AD171" i="62" s="1"/>
  <c r="C57" i="54"/>
  <c r="P57" i="54" s="1"/>
  <c r="C17" i="47"/>
  <c r="P17" i="47" s="1"/>
  <c r="T118" i="42"/>
  <c r="B118" i="42" s="1"/>
  <c r="T118" i="26"/>
  <c r="S118" i="43"/>
  <c r="R118" i="31"/>
  <c r="Q118" i="43"/>
  <c r="Q119" i="43" s="1"/>
  <c r="Q118" i="40"/>
  <c r="P118" i="33"/>
  <c r="P118" i="31"/>
  <c r="P118" i="28"/>
  <c r="N118" i="3"/>
  <c r="M118" i="35"/>
  <c r="L118" i="38"/>
  <c r="C100" i="6"/>
  <c r="P100" i="6" s="1"/>
  <c r="C100" i="12"/>
  <c r="P100" i="12" s="1"/>
  <c r="I118" i="10"/>
  <c r="C115" i="10"/>
  <c r="P115" i="10" s="1"/>
  <c r="C98" i="7"/>
  <c r="P98" i="7" s="1"/>
  <c r="C116" i="16"/>
  <c r="P116" i="16" s="1"/>
  <c r="C117" i="19"/>
  <c r="P117" i="19" s="1"/>
  <c r="C116" i="20"/>
  <c r="P116" i="20" s="1"/>
  <c r="C110" i="24"/>
  <c r="P110" i="24" s="1"/>
  <c r="F111" i="22"/>
  <c r="C99" i="23"/>
  <c r="P99" i="23" s="1"/>
  <c r="C109" i="20"/>
  <c r="P109" i="20" s="1"/>
  <c r="C110" i="19"/>
  <c r="P110" i="19" s="1"/>
  <c r="C109" i="10"/>
  <c r="P109" i="10" s="1"/>
  <c r="C115" i="14"/>
  <c r="P115" i="14" s="1"/>
  <c r="C109" i="5"/>
  <c r="P109" i="5" s="1"/>
  <c r="C117" i="15"/>
  <c r="P117" i="15" s="1"/>
  <c r="P32" i="48"/>
  <c r="AA169" i="64"/>
  <c r="AA171" i="64" s="1"/>
  <c r="W169" i="58"/>
  <c r="W171" i="58" s="1"/>
  <c r="AF170" i="65"/>
  <c r="B116" i="62"/>
  <c r="C33" i="50"/>
  <c r="P33" i="50" s="1"/>
  <c r="C24" i="47"/>
  <c r="P24" i="47" s="1"/>
  <c r="F118" i="10"/>
  <c r="C110" i="22"/>
  <c r="P110" i="22" s="1"/>
  <c r="F169" i="63"/>
  <c r="F171" i="63" s="1"/>
  <c r="C92" i="51"/>
  <c r="P92" i="51" s="1"/>
  <c r="C33" i="49"/>
  <c r="P33" i="49" s="1"/>
  <c r="C33" i="46"/>
  <c r="P33" i="46" s="1"/>
  <c r="AC169" i="64"/>
  <c r="AC171" i="64" s="1"/>
  <c r="J119" i="63"/>
  <c r="Q119" i="64"/>
  <c r="X119" i="63"/>
  <c r="B118" i="62"/>
  <c r="B119" i="62" s="1"/>
  <c r="C62" i="49"/>
  <c r="P62" i="49" s="1"/>
  <c r="C12" i="51"/>
  <c r="P12" i="51" s="1"/>
  <c r="C12" i="46"/>
  <c r="P12" i="46" s="1"/>
  <c r="C62" i="5"/>
  <c r="P62" i="5" s="1"/>
  <c r="I70" i="5"/>
  <c r="C38" i="9"/>
  <c r="P38" i="9" s="1"/>
  <c r="I37" i="6"/>
  <c r="M32" i="7"/>
  <c r="M42" i="7" s="1"/>
  <c r="C38" i="7"/>
  <c r="P38" i="7" s="1"/>
  <c r="O32" i="9"/>
  <c r="O42" i="9" s="1"/>
  <c r="O32" i="10"/>
  <c r="O42" i="10"/>
  <c r="C92" i="7"/>
  <c r="P92" i="7" s="1"/>
  <c r="K42" i="6"/>
  <c r="O32" i="7"/>
  <c r="O42" i="7" s="1"/>
  <c r="L42" i="8"/>
  <c r="L32" i="7"/>
  <c r="L42" i="7" s="1"/>
  <c r="K42" i="5"/>
  <c r="M32" i="6"/>
  <c r="M42" i="6" s="1"/>
  <c r="N42" i="9"/>
  <c r="P70" i="7"/>
  <c r="I42" i="15"/>
  <c r="K42" i="8"/>
  <c r="I32" i="6"/>
  <c r="O42" i="6"/>
  <c r="I42" i="7"/>
  <c r="K42" i="9"/>
  <c r="M42" i="5"/>
  <c r="F33" i="2"/>
  <c r="I38" i="2"/>
  <c r="C64" i="2"/>
  <c r="P64" i="2" s="1"/>
  <c r="C88" i="2"/>
  <c r="P88" i="2" s="1"/>
  <c r="C72" i="6"/>
  <c r="P72" i="6" s="1"/>
  <c r="E37" i="7"/>
  <c r="F37" i="7" s="1"/>
  <c r="F111" i="7"/>
  <c r="C111" i="7" s="1"/>
  <c r="P111" i="7" s="1"/>
  <c r="I12" i="10"/>
  <c r="C9" i="10"/>
  <c r="P9" i="10" s="1"/>
  <c r="C67" i="11"/>
  <c r="P67" i="11" s="1"/>
  <c r="P111" i="11"/>
  <c r="I70" i="11"/>
  <c r="K42" i="11"/>
  <c r="I12" i="12"/>
  <c r="C12" i="12" s="1"/>
  <c r="P12" i="12" s="1"/>
  <c r="I33" i="14"/>
  <c r="I12" i="6"/>
  <c r="N32" i="6"/>
  <c r="N42" i="6" s="1"/>
  <c r="K32" i="6"/>
  <c r="F12" i="7"/>
  <c r="C12" i="7" s="1"/>
  <c r="P12" i="7" s="1"/>
  <c r="C137" i="7"/>
  <c r="C105" i="8"/>
  <c r="P105" i="8" s="1"/>
  <c r="N32" i="8"/>
  <c r="N42" i="8" s="1"/>
  <c r="C50" i="9"/>
  <c r="P50" i="9" s="1"/>
  <c r="C86" i="9"/>
  <c r="P86" i="9" s="1"/>
  <c r="I12" i="9"/>
  <c r="C12" i="9" s="1"/>
  <c r="P12" i="9" s="1"/>
  <c r="L32" i="9"/>
  <c r="L42" i="9" s="1"/>
  <c r="C33" i="10"/>
  <c r="P33" i="10" s="1"/>
  <c r="C49" i="11"/>
  <c r="P49" i="11" s="1"/>
  <c r="C81" i="11"/>
  <c r="P81" i="11" s="1"/>
  <c r="I92" i="12"/>
  <c r="C92" i="12" s="1"/>
  <c r="P92" i="12" s="1"/>
  <c r="C51" i="13"/>
  <c r="P51" i="13" s="1"/>
  <c r="I74" i="15"/>
  <c r="C74" i="15" s="1"/>
  <c r="P74" i="15" s="1"/>
  <c r="C72" i="15"/>
  <c r="P72" i="15" s="1"/>
  <c r="I84" i="2"/>
  <c r="C84" i="2" s="1"/>
  <c r="P84" i="2" s="1"/>
  <c r="C73" i="5"/>
  <c r="P73" i="5" s="1"/>
  <c r="G37" i="5"/>
  <c r="I37" i="5" s="1"/>
  <c r="I42" i="5" s="1"/>
  <c r="I33" i="6"/>
  <c r="C33" i="6" s="1"/>
  <c r="P33" i="6" s="1"/>
  <c r="B90" i="35"/>
  <c r="B94" i="35" s="1"/>
  <c r="C94" i="35"/>
  <c r="C73" i="8"/>
  <c r="P73" i="8" s="1"/>
  <c r="G37" i="8"/>
  <c r="I37" i="8" s="1"/>
  <c r="I33" i="9"/>
  <c r="C33" i="9" s="1"/>
  <c r="P33" i="9" s="1"/>
  <c r="C67" i="9"/>
  <c r="P67" i="9" s="1"/>
  <c r="C37" i="10"/>
  <c r="P37" i="10" s="1"/>
  <c r="P106" i="10"/>
  <c r="I57" i="10"/>
  <c r="C56" i="10"/>
  <c r="P56" i="10" s="1"/>
  <c r="K42" i="10"/>
  <c r="C64" i="11"/>
  <c r="P64" i="11" s="1"/>
  <c r="C86" i="11"/>
  <c r="P86" i="11" s="1"/>
  <c r="C94" i="11"/>
  <c r="P94" i="11" s="1"/>
  <c r="I37" i="11"/>
  <c r="O42" i="11"/>
  <c r="K70" i="11"/>
  <c r="C96" i="12"/>
  <c r="P96" i="12" s="1"/>
  <c r="M42" i="12"/>
  <c r="I24" i="13"/>
  <c r="C24" i="13" s="1"/>
  <c r="P24" i="13" s="1"/>
  <c r="O32" i="14"/>
  <c r="O42" i="14" s="1"/>
  <c r="N32" i="15"/>
  <c r="N42" i="15" s="1"/>
  <c r="C12" i="16"/>
  <c r="P12" i="16" s="1"/>
  <c r="C92" i="16"/>
  <c r="P92" i="16" s="1"/>
  <c r="C69" i="7"/>
  <c r="P69" i="7" s="1"/>
  <c r="C68" i="12"/>
  <c r="P68" i="12" s="1"/>
  <c r="I70" i="12"/>
  <c r="G37" i="16"/>
  <c r="I37" i="16" s="1"/>
  <c r="I42" i="16" s="1"/>
  <c r="I38" i="16"/>
  <c r="F38" i="16"/>
  <c r="E37" i="16"/>
  <c r="F37" i="16" s="1"/>
  <c r="I17" i="2"/>
  <c r="C9" i="7"/>
  <c r="P9" i="7" s="1"/>
  <c r="L32" i="8"/>
  <c r="C68" i="9"/>
  <c r="P68" i="9" s="1"/>
  <c r="C94" i="9"/>
  <c r="P94" i="9" s="1"/>
  <c r="C41" i="10"/>
  <c r="P41" i="10" s="1"/>
  <c r="M42" i="10"/>
  <c r="C78" i="11"/>
  <c r="P78" i="11" s="1"/>
  <c r="C83" i="12"/>
  <c r="P83" i="12" s="1"/>
  <c r="C93" i="12"/>
  <c r="P93" i="12" s="1"/>
  <c r="I57" i="12"/>
  <c r="C57" i="12" s="1"/>
  <c r="P57" i="12" s="1"/>
  <c r="I32" i="13"/>
  <c r="K32" i="13"/>
  <c r="K42" i="13" s="1"/>
  <c r="C67" i="15"/>
  <c r="P67" i="15" s="1"/>
  <c r="I24" i="15"/>
  <c r="C24" i="15" s="1"/>
  <c r="P24" i="15" s="1"/>
  <c r="P106" i="16"/>
  <c r="I76" i="2"/>
  <c r="C61" i="2"/>
  <c r="P61" i="2" s="1"/>
  <c r="C95" i="2"/>
  <c r="P95" i="2" s="1"/>
  <c r="I74" i="2"/>
  <c r="C44" i="2"/>
  <c r="P44" i="2" s="1"/>
  <c r="F84" i="2"/>
  <c r="I38" i="7"/>
  <c r="N42" i="7"/>
  <c r="K42" i="7"/>
  <c r="N70" i="9"/>
  <c r="C15" i="9"/>
  <c r="P15" i="9" s="1"/>
  <c r="C38" i="10"/>
  <c r="P38" i="10" s="1"/>
  <c r="C30" i="11"/>
  <c r="P30" i="11" s="1"/>
  <c r="L32" i="11"/>
  <c r="P32" i="11" s="1"/>
  <c r="C66" i="12"/>
  <c r="P66" i="12" s="1"/>
  <c r="I118" i="12"/>
  <c r="C118" i="12" s="1"/>
  <c r="P118" i="12" s="1"/>
  <c r="O32" i="13"/>
  <c r="O42" i="13" s="1"/>
  <c r="P62" i="14"/>
  <c r="C134" i="14"/>
  <c r="C53" i="15"/>
  <c r="P53" i="15" s="1"/>
  <c r="I57" i="15"/>
  <c r="C57" i="15" s="1"/>
  <c r="P57" i="15" s="1"/>
  <c r="K32" i="15"/>
  <c r="K42" i="15" s="1"/>
  <c r="C19" i="16"/>
  <c r="P19" i="16" s="1"/>
  <c r="L32" i="16"/>
  <c r="L42" i="16" s="1"/>
  <c r="I74" i="13"/>
  <c r="C74" i="13" s="1"/>
  <c r="P74" i="13" s="1"/>
  <c r="C72" i="13"/>
  <c r="P72" i="13" s="1"/>
  <c r="O32" i="8"/>
  <c r="O42" i="8" s="1"/>
  <c r="L70" i="9"/>
  <c r="I74" i="12"/>
  <c r="C74" i="12" s="1"/>
  <c r="P74" i="12" s="1"/>
  <c r="C72" i="12"/>
  <c r="P72" i="12" s="1"/>
  <c r="L32" i="12"/>
  <c r="L42" i="12" s="1"/>
  <c r="C108" i="14"/>
  <c r="P108" i="14" s="1"/>
  <c r="I111" i="14"/>
  <c r="C111" i="14" s="1"/>
  <c r="P111" i="14" s="1"/>
  <c r="C17" i="16"/>
  <c r="P17" i="16" s="1"/>
  <c r="M42" i="9"/>
  <c r="P59" i="13"/>
  <c r="I118" i="16"/>
  <c r="C118" i="16" s="1"/>
  <c r="P118" i="16" s="1"/>
  <c r="C113" i="16"/>
  <c r="P113" i="16" s="1"/>
  <c r="N32" i="13"/>
  <c r="N42" i="13" s="1"/>
  <c r="C90" i="2"/>
  <c r="P90" i="2" s="1"/>
  <c r="C15" i="2"/>
  <c r="P15" i="2" s="1"/>
  <c r="C113" i="2"/>
  <c r="P113" i="2" s="1"/>
  <c r="C72" i="7"/>
  <c r="P72" i="7" s="1"/>
  <c r="C31" i="10"/>
  <c r="P31" i="10" s="1"/>
  <c r="C95" i="10"/>
  <c r="P95" i="10" s="1"/>
  <c r="C40" i="11"/>
  <c r="P40" i="11" s="1"/>
  <c r="C77" i="12"/>
  <c r="P77" i="12" s="1"/>
  <c r="I24" i="12"/>
  <c r="I76" i="12"/>
  <c r="C76" i="12" s="1"/>
  <c r="P76" i="12" s="1"/>
  <c r="C27" i="13"/>
  <c r="P27" i="13" s="1"/>
  <c r="P38" i="14"/>
  <c r="P59" i="15"/>
  <c r="C91" i="2"/>
  <c r="P91" i="2" s="1"/>
  <c r="C10" i="2"/>
  <c r="P10" i="2" s="1"/>
  <c r="C94" i="2"/>
  <c r="P94" i="2" s="1"/>
  <c r="O70" i="2"/>
  <c r="C113" i="5"/>
  <c r="P113" i="5" s="1"/>
  <c r="C105" i="7"/>
  <c r="P105" i="7" s="1"/>
  <c r="C81" i="9"/>
  <c r="P81" i="9" s="1"/>
  <c r="C28" i="10"/>
  <c r="P28" i="10" s="1"/>
  <c r="C65" i="10"/>
  <c r="P65" i="10" s="1"/>
  <c r="C134" i="10"/>
  <c r="C27" i="11"/>
  <c r="P27" i="11" s="1"/>
  <c r="I57" i="11"/>
  <c r="M42" i="11"/>
  <c r="P84" i="12"/>
  <c r="P37" i="13"/>
  <c r="I70" i="13"/>
  <c r="C68" i="13"/>
  <c r="P68" i="13" s="1"/>
  <c r="M70" i="13"/>
  <c r="I57" i="14"/>
  <c r="C57" i="14" s="1"/>
  <c r="P57" i="14" s="1"/>
  <c r="C105" i="2"/>
  <c r="P105" i="2" s="1"/>
  <c r="C78" i="2"/>
  <c r="P78" i="2" s="1"/>
  <c r="C80" i="2"/>
  <c r="P80" i="2" s="1"/>
  <c r="N32" i="10"/>
  <c r="N42" i="10" s="1"/>
  <c r="I33" i="12"/>
  <c r="C33" i="12" s="1"/>
  <c r="P33" i="12" s="1"/>
  <c r="G32" i="12"/>
  <c r="I32" i="12" s="1"/>
  <c r="L32" i="13"/>
  <c r="L42" i="13" s="1"/>
  <c r="P111" i="15"/>
  <c r="C33" i="14"/>
  <c r="P33" i="14" s="1"/>
  <c r="C62" i="17"/>
  <c r="P62" i="17" s="1"/>
  <c r="C17" i="18"/>
  <c r="P17" i="18" s="1"/>
  <c r="O32" i="22"/>
  <c r="O42" i="22" s="1"/>
  <c r="F42" i="22"/>
  <c r="C113" i="14"/>
  <c r="P113" i="14" s="1"/>
  <c r="G32" i="14"/>
  <c r="I32" i="14" s="1"/>
  <c r="L70" i="14"/>
  <c r="I84" i="15"/>
  <c r="C84" i="15" s="1"/>
  <c r="P84" i="15" s="1"/>
  <c r="C9" i="16"/>
  <c r="P9" i="16" s="1"/>
  <c r="C62" i="16"/>
  <c r="P62" i="16" s="1"/>
  <c r="I38" i="17"/>
  <c r="C38" i="17" s="1"/>
  <c r="P38" i="17" s="1"/>
  <c r="C51" i="17"/>
  <c r="P51" i="17" s="1"/>
  <c r="L32" i="17"/>
  <c r="L42" i="17" s="1"/>
  <c r="F57" i="17"/>
  <c r="C57" i="17" s="1"/>
  <c r="P57" i="17" s="1"/>
  <c r="C106" i="17"/>
  <c r="P106" i="17" s="1"/>
  <c r="N32" i="18"/>
  <c r="N42" i="18" s="1"/>
  <c r="F37" i="18"/>
  <c r="H37" i="20"/>
  <c r="I37" i="20" s="1"/>
  <c r="I38" i="20"/>
  <c r="I118" i="13"/>
  <c r="C118" i="13" s="1"/>
  <c r="P118" i="13" s="1"/>
  <c r="C15" i="17"/>
  <c r="P15" i="17" s="1"/>
  <c r="K42" i="14"/>
  <c r="P62" i="15"/>
  <c r="L70" i="16"/>
  <c r="M42" i="17"/>
  <c r="F70" i="17"/>
  <c r="C69" i="17"/>
  <c r="P69" i="17" s="1"/>
  <c r="K32" i="18"/>
  <c r="K42" i="18" s="1"/>
  <c r="C92" i="18"/>
  <c r="P92" i="18" s="1"/>
  <c r="C30" i="16"/>
  <c r="P30" i="16" s="1"/>
  <c r="C81" i="16"/>
  <c r="P81" i="16" s="1"/>
  <c r="I12" i="16"/>
  <c r="K42" i="16"/>
  <c r="C69" i="16"/>
  <c r="P69" i="16" s="1"/>
  <c r="F111" i="16"/>
  <c r="C111" i="16" s="1"/>
  <c r="P111" i="16" s="1"/>
  <c r="C108" i="16"/>
  <c r="P108" i="16" s="1"/>
  <c r="C73" i="17"/>
  <c r="P73" i="17" s="1"/>
  <c r="F42" i="19"/>
  <c r="C105" i="12"/>
  <c r="P105" i="12" s="1"/>
  <c r="C72" i="14"/>
  <c r="P72" i="14" s="1"/>
  <c r="I37" i="14"/>
  <c r="N42" i="14"/>
  <c r="C89" i="16"/>
  <c r="P89" i="16" s="1"/>
  <c r="C53" i="17"/>
  <c r="P53" i="17" s="1"/>
  <c r="I12" i="17"/>
  <c r="F74" i="17"/>
  <c r="C74" i="17" s="1"/>
  <c r="P74" i="17" s="1"/>
  <c r="C74" i="18"/>
  <c r="P74" i="18" s="1"/>
  <c r="C31" i="14"/>
  <c r="P31" i="14" s="1"/>
  <c r="P59" i="14"/>
  <c r="C9" i="15"/>
  <c r="P9" i="15" s="1"/>
  <c r="C29" i="15"/>
  <c r="P29" i="15" s="1"/>
  <c r="I33" i="15"/>
  <c r="C33" i="15" s="1"/>
  <c r="P33" i="15" s="1"/>
  <c r="I70" i="15"/>
  <c r="C35" i="16"/>
  <c r="P35" i="16" s="1"/>
  <c r="C51" i="16"/>
  <c r="P51" i="16" s="1"/>
  <c r="C78" i="16"/>
  <c r="P78" i="16" s="1"/>
  <c r="F74" i="16"/>
  <c r="C74" i="16" s="1"/>
  <c r="P74" i="16" s="1"/>
  <c r="C30" i="17"/>
  <c r="P30" i="17" s="1"/>
  <c r="I32" i="17"/>
  <c r="K42" i="17"/>
  <c r="C28" i="14"/>
  <c r="P28" i="14" s="1"/>
  <c r="C26" i="15"/>
  <c r="P26" i="15" s="1"/>
  <c r="C86" i="16"/>
  <c r="P86" i="16" s="1"/>
  <c r="O70" i="16"/>
  <c r="N32" i="16"/>
  <c r="N42" i="16" s="1"/>
  <c r="C35" i="17"/>
  <c r="P35" i="17" s="1"/>
  <c r="C47" i="17"/>
  <c r="P47" i="17" s="1"/>
  <c r="O32" i="17"/>
  <c r="O42" i="17" s="1"/>
  <c r="F24" i="17"/>
  <c r="C24" i="17" s="1"/>
  <c r="P24" i="17" s="1"/>
  <c r="C76" i="17"/>
  <c r="P76" i="17" s="1"/>
  <c r="C89" i="18"/>
  <c r="P89" i="18" s="1"/>
  <c r="F118" i="19"/>
  <c r="C118" i="19" s="1"/>
  <c r="P118" i="19" s="1"/>
  <c r="C113" i="19"/>
  <c r="P113" i="19" s="1"/>
  <c r="C18" i="15"/>
  <c r="P18" i="15" s="1"/>
  <c r="F57" i="16"/>
  <c r="C57" i="16" s="1"/>
  <c r="P57" i="16" s="1"/>
  <c r="I37" i="17"/>
  <c r="I70" i="17"/>
  <c r="C10" i="17"/>
  <c r="P10" i="17" s="1"/>
  <c r="D32" i="17"/>
  <c r="F32" i="17" s="1"/>
  <c r="F33" i="17"/>
  <c r="C33" i="17" s="1"/>
  <c r="P33" i="17" s="1"/>
  <c r="F84" i="17"/>
  <c r="C84" i="17" s="1"/>
  <c r="P84" i="17" s="1"/>
  <c r="C57" i="18"/>
  <c r="P57" i="18" s="1"/>
  <c r="C20" i="14"/>
  <c r="P20" i="14" s="1"/>
  <c r="C36" i="14"/>
  <c r="P36" i="14" s="1"/>
  <c r="C34" i="15"/>
  <c r="P34" i="15" s="1"/>
  <c r="I38" i="15"/>
  <c r="C38" i="15" s="1"/>
  <c r="P38" i="15" s="1"/>
  <c r="C47" i="16"/>
  <c r="P47" i="16" s="1"/>
  <c r="D32" i="16"/>
  <c r="F32" i="16" s="1"/>
  <c r="C32" i="16" s="1"/>
  <c r="F33" i="16"/>
  <c r="C33" i="16" s="1"/>
  <c r="P33" i="16" s="1"/>
  <c r="C49" i="17"/>
  <c r="P49" i="17" s="1"/>
  <c r="F12" i="17"/>
  <c r="C86" i="18"/>
  <c r="P86" i="18" s="1"/>
  <c r="I32" i="18"/>
  <c r="I42" i="18" s="1"/>
  <c r="L42" i="18"/>
  <c r="F70" i="18"/>
  <c r="C70" i="18" s="1"/>
  <c r="P70" i="18" s="1"/>
  <c r="I106" i="18"/>
  <c r="C106" i="18" s="1"/>
  <c r="P106" i="18" s="1"/>
  <c r="I57" i="19"/>
  <c r="C57" i="19" s="1"/>
  <c r="P57" i="19" s="1"/>
  <c r="L32" i="20"/>
  <c r="L42" i="20" s="1"/>
  <c r="C76" i="20"/>
  <c r="P76" i="20" s="1"/>
  <c r="O32" i="23"/>
  <c r="O42" i="23" s="1"/>
  <c r="F37" i="23"/>
  <c r="I32" i="24"/>
  <c r="O42" i="24"/>
  <c r="V107" i="3"/>
  <c r="F37" i="15"/>
  <c r="M42" i="19"/>
  <c r="E32" i="20"/>
  <c r="F32" i="20" s="1"/>
  <c r="F33" i="20"/>
  <c r="C33" i="20" s="1"/>
  <c r="P33" i="20" s="1"/>
  <c r="C106" i="22"/>
  <c r="P106" i="22" s="1"/>
  <c r="G105" i="3"/>
  <c r="G107" i="3" s="1"/>
  <c r="F70" i="15"/>
  <c r="C61" i="19"/>
  <c r="P61" i="19" s="1"/>
  <c r="C91" i="19"/>
  <c r="P91" i="19" s="1"/>
  <c r="C96" i="19"/>
  <c r="P96" i="19" s="1"/>
  <c r="O32" i="19"/>
  <c r="O42" i="19" s="1"/>
  <c r="N42" i="20"/>
  <c r="G90" i="39"/>
  <c r="G94" i="39" s="1"/>
  <c r="G105" i="39" s="1"/>
  <c r="G107" i="39" s="1"/>
  <c r="C137" i="20"/>
  <c r="C74" i="22"/>
  <c r="P74" i="22" s="1"/>
  <c r="L32" i="23"/>
  <c r="C17" i="23"/>
  <c r="P17" i="23" s="1"/>
  <c r="L42" i="24"/>
  <c r="AG173" i="3"/>
  <c r="AG174" i="3" s="1"/>
  <c r="AL173" i="3"/>
  <c r="AL174" i="3" s="1"/>
  <c r="AM173" i="3"/>
  <c r="AM174" i="3" s="1"/>
  <c r="AN173" i="3"/>
  <c r="AN174" i="3" s="1"/>
  <c r="AI173" i="3"/>
  <c r="AI174" i="3" s="1"/>
  <c r="AJ173" i="3"/>
  <c r="AJ174" i="3" s="1"/>
  <c r="AK173" i="3"/>
  <c r="AK174" i="3" s="1"/>
  <c r="AO173" i="3"/>
  <c r="AO174" i="3" s="1"/>
  <c r="AF173" i="3"/>
  <c r="AF174" i="3" s="1"/>
  <c r="AH173" i="3"/>
  <c r="AH174" i="3" s="1"/>
  <c r="C108" i="17"/>
  <c r="P108" i="17" s="1"/>
  <c r="E37" i="17"/>
  <c r="F37" i="17" s="1"/>
  <c r="B90" i="41"/>
  <c r="B94" i="41" s="1"/>
  <c r="C94" i="41"/>
  <c r="C84" i="19"/>
  <c r="P84" i="19" s="1"/>
  <c r="C134" i="19"/>
  <c r="C78" i="20"/>
  <c r="P78" i="20" s="1"/>
  <c r="C72" i="20"/>
  <c r="P72" i="20" s="1"/>
  <c r="I74" i="20"/>
  <c r="C74" i="20" s="1"/>
  <c r="P74" i="20" s="1"/>
  <c r="F59" i="20"/>
  <c r="C59" i="20" s="1"/>
  <c r="P59" i="20" s="1"/>
  <c r="C84" i="21"/>
  <c r="P84" i="21" s="1"/>
  <c r="F70" i="23"/>
  <c r="C70" i="23" s="1"/>
  <c r="C111" i="23"/>
  <c r="P111" i="23" s="1"/>
  <c r="I37" i="24"/>
  <c r="C37" i="24" s="1"/>
  <c r="P37" i="24" s="1"/>
  <c r="I70" i="24"/>
  <c r="C70" i="24"/>
  <c r="P70" i="24" s="1"/>
  <c r="AE107" i="3"/>
  <c r="C73" i="19"/>
  <c r="P73" i="19" s="1"/>
  <c r="C17" i="20"/>
  <c r="P17" i="20" s="1"/>
  <c r="C57" i="22"/>
  <c r="P57" i="22" s="1"/>
  <c r="N42" i="23"/>
  <c r="J107" i="3"/>
  <c r="C92" i="20"/>
  <c r="P92" i="20" s="1"/>
  <c r="O32" i="21"/>
  <c r="O42" i="21" s="1"/>
  <c r="C12" i="21"/>
  <c r="P12" i="21" s="1"/>
  <c r="N32" i="24"/>
  <c r="N42" i="24" s="1"/>
  <c r="C137" i="17"/>
  <c r="E32" i="18"/>
  <c r="F32" i="18" s="1"/>
  <c r="C63" i="19"/>
  <c r="P63" i="19" s="1"/>
  <c r="L42" i="19"/>
  <c r="C62" i="19"/>
  <c r="P62" i="19" s="1"/>
  <c r="F37" i="21"/>
  <c r="M42" i="22"/>
  <c r="C76" i="22"/>
  <c r="P76" i="22" s="1"/>
  <c r="K42" i="23"/>
  <c r="C76" i="23"/>
  <c r="P76" i="23" s="1"/>
  <c r="V107" i="26"/>
  <c r="B90" i="38"/>
  <c r="B94" i="38" s="1"/>
  <c r="C94" i="38"/>
  <c r="I57" i="20"/>
  <c r="C57" i="20" s="1"/>
  <c r="P57" i="20" s="1"/>
  <c r="O32" i="20"/>
  <c r="C69" i="20"/>
  <c r="P69" i="20" s="1"/>
  <c r="C32" i="22"/>
  <c r="C84" i="22"/>
  <c r="P84" i="22" s="1"/>
  <c r="K32" i="24"/>
  <c r="K42" i="24"/>
  <c r="C57" i="24"/>
  <c r="P57" i="24" s="1"/>
  <c r="N42" i="19"/>
  <c r="O42" i="20"/>
  <c r="C137" i="16"/>
  <c r="C50" i="19"/>
  <c r="P50" i="19" s="1"/>
  <c r="C77" i="19"/>
  <c r="P77" i="19" s="1"/>
  <c r="F70" i="19"/>
  <c r="C70" i="19" s="1"/>
  <c r="C69" i="19"/>
  <c r="P69" i="19" s="1"/>
  <c r="C90" i="40"/>
  <c r="C137" i="19"/>
  <c r="N42" i="21"/>
  <c r="L32" i="21"/>
  <c r="L42" i="21" s="1"/>
  <c r="F70" i="21"/>
  <c r="M42" i="23"/>
  <c r="M42" i="24"/>
  <c r="M107" i="3"/>
  <c r="B90" i="37"/>
  <c r="B94" i="37" s="1"/>
  <c r="C94" i="37"/>
  <c r="K32" i="19"/>
  <c r="K42" i="19" s="1"/>
  <c r="C105" i="20"/>
  <c r="P105" i="20" s="1"/>
  <c r="I106" i="20"/>
  <c r="C106" i="20" s="1"/>
  <c r="P106" i="20" s="1"/>
  <c r="P24" i="20"/>
  <c r="L32" i="22"/>
  <c r="L42" i="22" s="1"/>
  <c r="F32" i="24"/>
  <c r="F42" i="24" s="1"/>
  <c r="AB107" i="3"/>
  <c r="C9" i="21"/>
  <c r="P9" i="21" s="1"/>
  <c r="C10" i="22"/>
  <c r="P10" i="22" s="1"/>
  <c r="F38" i="22"/>
  <c r="C38" i="22" s="1"/>
  <c r="P38" i="22" s="1"/>
  <c r="C113" i="22"/>
  <c r="P113" i="22" s="1"/>
  <c r="C137" i="23"/>
  <c r="X107" i="26"/>
  <c r="G104" i="26"/>
  <c r="G105" i="26" s="1"/>
  <c r="G107" i="26" s="1"/>
  <c r="W107" i="29"/>
  <c r="AF107" i="30"/>
  <c r="I38" i="21"/>
  <c r="C113" i="23"/>
  <c r="P113" i="23" s="1"/>
  <c r="B90" i="42"/>
  <c r="B94" i="42" s="1"/>
  <c r="C94" i="42"/>
  <c r="C105" i="24"/>
  <c r="P105" i="24" s="1"/>
  <c r="C114" i="24"/>
  <c r="P114" i="24" s="1"/>
  <c r="L107" i="26"/>
  <c r="W107" i="28"/>
  <c r="R107" i="28"/>
  <c r="R107" i="29"/>
  <c r="I107" i="30"/>
  <c r="C108" i="20"/>
  <c r="P108" i="20" s="1"/>
  <c r="F38" i="21"/>
  <c r="C38" i="21" s="1"/>
  <c r="P38" i="21" s="1"/>
  <c r="C72" i="22"/>
  <c r="P72" i="22" s="1"/>
  <c r="C137" i="22"/>
  <c r="I33" i="24"/>
  <c r="C33" i="24" s="1"/>
  <c r="P33" i="24" s="1"/>
  <c r="AE107" i="29"/>
  <c r="AB107" i="30"/>
  <c r="I111" i="21"/>
  <c r="C111" i="21" s="1"/>
  <c r="P111" i="21" s="1"/>
  <c r="C137" i="21"/>
  <c r="H37" i="22"/>
  <c r="I37" i="22" s="1"/>
  <c r="I70" i="22"/>
  <c r="B90" i="43"/>
  <c r="B94" i="43" s="1"/>
  <c r="C94" i="43"/>
  <c r="B99" i="27"/>
  <c r="AO173" i="29"/>
  <c r="AO174" i="29" s="1"/>
  <c r="AI173" i="29"/>
  <c r="AI174" i="29" s="1"/>
  <c r="AN173" i="29"/>
  <c r="AN174" i="29" s="1"/>
  <c r="AH173" i="29"/>
  <c r="AH174" i="29" s="1"/>
  <c r="AM173" i="29"/>
  <c r="AM174" i="29" s="1"/>
  <c r="AG173" i="29"/>
  <c r="AG174" i="29" s="1"/>
  <c r="AL173" i="29"/>
  <c r="AL174" i="29" s="1"/>
  <c r="AF173" i="29"/>
  <c r="AF174" i="29" s="1"/>
  <c r="AK173" i="29"/>
  <c r="AK174" i="29" s="1"/>
  <c r="AJ173" i="29"/>
  <c r="AJ174" i="29" s="1"/>
  <c r="B90" i="36"/>
  <c r="B94" i="36" s="1"/>
  <c r="C94" i="36"/>
  <c r="S107" i="26"/>
  <c r="AD107" i="29"/>
  <c r="N107" i="26"/>
  <c r="AF171" i="26"/>
  <c r="W107" i="27"/>
  <c r="K107" i="27"/>
  <c r="P107" i="28"/>
  <c r="L107" i="28"/>
  <c r="C113" i="20"/>
  <c r="P113" i="20" s="1"/>
  <c r="C94" i="39"/>
  <c r="C69" i="24"/>
  <c r="P69" i="24" s="1"/>
  <c r="F92" i="15"/>
  <c r="C92" i="15" s="1"/>
  <c r="P92" i="15" s="1"/>
  <c r="AC107" i="29"/>
  <c r="P107" i="29"/>
  <c r="Z107" i="30"/>
  <c r="I70" i="21"/>
  <c r="B84" i="26"/>
  <c r="V107" i="27"/>
  <c r="J107" i="27"/>
  <c r="U107" i="30"/>
  <c r="F33" i="21"/>
  <c r="C33" i="21" s="1"/>
  <c r="P33" i="21" s="1"/>
  <c r="C69" i="23"/>
  <c r="P69" i="23" s="1"/>
  <c r="C108" i="23"/>
  <c r="P108" i="23" s="1"/>
  <c r="I74" i="24"/>
  <c r="C74" i="24" s="1"/>
  <c r="P74" i="24" s="1"/>
  <c r="Y107" i="26"/>
  <c r="Y107" i="30"/>
  <c r="G107" i="30"/>
  <c r="M107" i="26"/>
  <c r="B90" i="26"/>
  <c r="B94" i="26" s="1"/>
  <c r="X107" i="29"/>
  <c r="B90" i="44"/>
  <c r="B94" i="44" s="1"/>
  <c r="C94" i="44"/>
  <c r="F32" i="15"/>
  <c r="C32" i="15" s="1"/>
  <c r="AE107" i="26"/>
  <c r="F131" i="5"/>
  <c r="C131" i="5" s="1"/>
  <c r="AC107" i="27"/>
  <c r="Q107" i="27"/>
  <c r="B84" i="27"/>
  <c r="AB107" i="28"/>
  <c r="X107" i="28"/>
  <c r="J107" i="30"/>
  <c r="Z107" i="31"/>
  <c r="AL173" i="31"/>
  <c r="AL174" i="31" s="1"/>
  <c r="AJ173" i="31"/>
  <c r="AJ174" i="31" s="1"/>
  <c r="AO173" i="31"/>
  <c r="AO174" i="31" s="1"/>
  <c r="AI173" i="31"/>
  <c r="AI174" i="31" s="1"/>
  <c r="AG173" i="31"/>
  <c r="AG174" i="31" s="1"/>
  <c r="AK173" i="31"/>
  <c r="AK174" i="31" s="1"/>
  <c r="C143" i="28"/>
  <c r="E143" i="28" s="1"/>
  <c r="C149" i="28"/>
  <c r="E149" i="28" s="1"/>
  <c r="C155" i="28"/>
  <c r="E155" i="28" s="1"/>
  <c r="C161" i="28"/>
  <c r="E161" i="28" s="1"/>
  <c r="C167" i="28"/>
  <c r="E167" i="28" s="1"/>
  <c r="C137" i="28"/>
  <c r="E137" i="28" s="1"/>
  <c r="E168" i="28" s="1"/>
  <c r="AF171" i="28" s="1"/>
  <c r="C142" i="29"/>
  <c r="E142" i="29" s="1"/>
  <c r="C148" i="29"/>
  <c r="E148" i="29" s="1"/>
  <c r="C154" i="29"/>
  <c r="E154" i="29" s="1"/>
  <c r="C160" i="29"/>
  <c r="E160" i="29" s="1"/>
  <c r="C166" i="29"/>
  <c r="E166" i="29" s="1"/>
  <c r="AA107" i="31"/>
  <c r="C162" i="31"/>
  <c r="E162" i="31" s="1"/>
  <c r="C156" i="31"/>
  <c r="E156" i="31" s="1"/>
  <c r="C150" i="31"/>
  <c r="E150" i="31" s="1"/>
  <c r="C144" i="31"/>
  <c r="E144" i="31" s="1"/>
  <c r="C138" i="31"/>
  <c r="E138" i="31" s="1"/>
  <c r="C166" i="31"/>
  <c r="E166" i="31" s="1"/>
  <c r="C160" i="31"/>
  <c r="E160" i="31" s="1"/>
  <c r="C154" i="31"/>
  <c r="E154" i="31" s="1"/>
  <c r="C148" i="31"/>
  <c r="E148" i="31" s="1"/>
  <c r="C142" i="31"/>
  <c r="E142" i="31" s="1"/>
  <c r="C165" i="31"/>
  <c r="E165" i="31" s="1"/>
  <c r="C159" i="31"/>
  <c r="E159" i="31" s="1"/>
  <c r="C153" i="31"/>
  <c r="E153" i="31" s="1"/>
  <c r="C147" i="31"/>
  <c r="E147" i="31" s="1"/>
  <c r="C141" i="31"/>
  <c r="E141" i="31" s="1"/>
  <c r="C163" i="31"/>
  <c r="E163" i="31" s="1"/>
  <c r="C157" i="31"/>
  <c r="E157" i="31" s="1"/>
  <c r="C151" i="31"/>
  <c r="E151" i="31" s="1"/>
  <c r="C145" i="31"/>
  <c r="E145" i="31" s="1"/>
  <c r="C139" i="31"/>
  <c r="E139" i="31" s="1"/>
  <c r="V107" i="32"/>
  <c r="AA107" i="33"/>
  <c r="J107" i="33"/>
  <c r="C139" i="27"/>
  <c r="E139" i="27" s="1"/>
  <c r="C145" i="27"/>
  <c r="E145" i="27" s="1"/>
  <c r="C151" i="27"/>
  <c r="E151" i="27" s="1"/>
  <c r="C157" i="27"/>
  <c r="E157" i="27" s="1"/>
  <c r="C163" i="27"/>
  <c r="E163" i="27" s="1"/>
  <c r="C140" i="30"/>
  <c r="E140" i="30" s="1"/>
  <c r="C146" i="30"/>
  <c r="E146" i="30" s="1"/>
  <c r="C152" i="30"/>
  <c r="E152" i="30" s="1"/>
  <c r="C158" i="30"/>
  <c r="E158" i="30" s="1"/>
  <c r="C164" i="30"/>
  <c r="E164" i="30" s="1"/>
  <c r="AE107" i="32"/>
  <c r="F42" i="8"/>
  <c r="B84" i="28"/>
  <c r="C143" i="29"/>
  <c r="E143" i="29" s="1"/>
  <c r="C149" i="29"/>
  <c r="E149" i="29" s="1"/>
  <c r="C155" i="29"/>
  <c r="E155" i="29" s="1"/>
  <c r="C161" i="29"/>
  <c r="E161" i="29" s="1"/>
  <c r="C167" i="29"/>
  <c r="E167" i="29" s="1"/>
  <c r="AC107" i="31"/>
  <c r="O107" i="31"/>
  <c r="C140" i="27"/>
  <c r="E140" i="27" s="1"/>
  <c r="C146" i="27"/>
  <c r="E146" i="27" s="1"/>
  <c r="C152" i="27"/>
  <c r="E152" i="27" s="1"/>
  <c r="C158" i="27"/>
  <c r="E158" i="27" s="1"/>
  <c r="C164" i="27"/>
  <c r="E164" i="27" s="1"/>
  <c r="C141" i="30"/>
  <c r="E141" i="30" s="1"/>
  <c r="C147" i="30"/>
  <c r="E147" i="30" s="1"/>
  <c r="C153" i="30"/>
  <c r="E153" i="30" s="1"/>
  <c r="C159" i="30"/>
  <c r="E159" i="30" s="1"/>
  <c r="C165" i="30"/>
  <c r="E165" i="30" s="1"/>
  <c r="B84" i="32"/>
  <c r="Q107" i="31"/>
  <c r="G105" i="31"/>
  <c r="G107" i="31" s="1"/>
  <c r="H107" i="32"/>
  <c r="B99" i="32"/>
  <c r="AF171" i="33"/>
  <c r="L107" i="31"/>
  <c r="I107" i="31"/>
  <c r="N107" i="32"/>
  <c r="AF171" i="32"/>
  <c r="P107" i="33"/>
  <c r="C142" i="27"/>
  <c r="E142" i="27" s="1"/>
  <c r="C148" i="27"/>
  <c r="E148" i="27" s="1"/>
  <c r="C154" i="27"/>
  <c r="E154" i="27" s="1"/>
  <c r="C160" i="27"/>
  <c r="E160" i="27" s="1"/>
  <c r="C166" i="27"/>
  <c r="E166" i="27" s="1"/>
  <c r="C143" i="30"/>
  <c r="E143" i="30" s="1"/>
  <c r="C149" i="30"/>
  <c r="E149" i="30" s="1"/>
  <c r="C155" i="30"/>
  <c r="E155" i="30" s="1"/>
  <c r="C161" i="30"/>
  <c r="E161" i="30" s="1"/>
  <c r="C167" i="30"/>
  <c r="E167" i="30" s="1"/>
  <c r="C137" i="30"/>
  <c r="E137" i="30" s="1"/>
  <c r="E168" i="30" s="1"/>
  <c r="AF171" i="30" s="1"/>
  <c r="AB107" i="31"/>
  <c r="T107" i="32"/>
  <c r="L107" i="33"/>
  <c r="U107" i="31"/>
  <c r="Z107" i="32"/>
  <c r="Q107" i="32"/>
  <c r="AC107" i="34"/>
  <c r="C143" i="27"/>
  <c r="E143" i="27" s="1"/>
  <c r="C149" i="27"/>
  <c r="E149" i="27" s="1"/>
  <c r="C155" i="27"/>
  <c r="E155" i="27" s="1"/>
  <c r="C161" i="27"/>
  <c r="E161" i="27" s="1"/>
  <c r="C167" i="27"/>
  <c r="E167" i="27" s="1"/>
  <c r="C137" i="27"/>
  <c r="E137" i="27" s="1"/>
  <c r="E168" i="27" s="1"/>
  <c r="AF171" i="27" s="1"/>
  <c r="Q107" i="30"/>
  <c r="P107" i="31"/>
  <c r="AF107" i="32"/>
  <c r="B84" i="31"/>
  <c r="J107" i="32"/>
  <c r="C138" i="27"/>
  <c r="E138" i="27" s="1"/>
  <c r="C144" i="27"/>
  <c r="E144" i="27" s="1"/>
  <c r="C150" i="27"/>
  <c r="E150" i="27" s="1"/>
  <c r="C156" i="27"/>
  <c r="E156" i="27" s="1"/>
  <c r="C139" i="30"/>
  <c r="E139" i="30" s="1"/>
  <c r="C145" i="30"/>
  <c r="E145" i="30" s="1"/>
  <c r="C151" i="30"/>
  <c r="E151" i="30" s="1"/>
  <c r="C157" i="30"/>
  <c r="E157" i="30" s="1"/>
  <c r="P107" i="32"/>
  <c r="X107" i="33"/>
  <c r="S107" i="34"/>
  <c r="K107" i="34"/>
  <c r="C138" i="32"/>
  <c r="E138" i="32" s="1"/>
  <c r="C144" i="32"/>
  <c r="E144" i="32" s="1"/>
  <c r="C150" i="32"/>
  <c r="E150" i="32" s="1"/>
  <c r="C156" i="32"/>
  <c r="E156" i="32" s="1"/>
  <c r="C162" i="32"/>
  <c r="E162" i="32" s="1"/>
  <c r="B84" i="33"/>
  <c r="C139" i="33"/>
  <c r="E139" i="33" s="1"/>
  <c r="C145" i="33"/>
  <c r="E145" i="33" s="1"/>
  <c r="C151" i="33"/>
  <c r="E151" i="33" s="1"/>
  <c r="C157" i="33"/>
  <c r="E157" i="33" s="1"/>
  <c r="C163" i="33"/>
  <c r="E163" i="33" s="1"/>
  <c r="X107" i="34"/>
  <c r="F57" i="8"/>
  <c r="C57" i="8" s="1"/>
  <c r="P57" i="8" s="1"/>
  <c r="C119" i="36"/>
  <c r="B117" i="36"/>
  <c r="B90" i="28"/>
  <c r="B94" i="28" s="1"/>
  <c r="F42" i="10"/>
  <c r="B127" i="31"/>
  <c r="Z107" i="34"/>
  <c r="H107" i="34"/>
  <c r="F70" i="5"/>
  <c r="C70" i="5" s="1"/>
  <c r="P70" i="5" s="1"/>
  <c r="F42" i="9"/>
  <c r="B90" i="29"/>
  <c r="B94" i="29" s="1"/>
  <c r="C158" i="32"/>
  <c r="E158" i="32" s="1"/>
  <c r="C141" i="33"/>
  <c r="E141" i="33" s="1"/>
  <c r="C147" i="33"/>
  <c r="E147" i="33" s="1"/>
  <c r="C153" i="33"/>
  <c r="E153" i="33" s="1"/>
  <c r="C159" i="33"/>
  <c r="E159" i="33" s="1"/>
  <c r="AD107" i="34"/>
  <c r="L107" i="34"/>
  <c r="F32" i="6"/>
  <c r="C32" i="6" s="1"/>
  <c r="P32" i="6" s="1"/>
  <c r="F57" i="6"/>
  <c r="C57" i="6" s="1"/>
  <c r="P57" i="6" s="1"/>
  <c r="F70" i="14"/>
  <c r="C70" i="14" s="1"/>
  <c r="P70" i="14" s="1"/>
  <c r="F57" i="13"/>
  <c r="C57" i="13" s="1"/>
  <c r="P57" i="13" s="1"/>
  <c r="F70" i="10"/>
  <c r="C70" i="10" s="1"/>
  <c r="P70" i="10" s="1"/>
  <c r="B127" i="32"/>
  <c r="B127" i="34"/>
  <c r="F62" i="8"/>
  <c r="F32" i="13"/>
  <c r="F70" i="11"/>
  <c r="B84" i="34"/>
  <c r="F12" i="5"/>
  <c r="C12" i="5" s="1"/>
  <c r="P12" i="5" s="1"/>
  <c r="F118" i="5"/>
  <c r="F92" i="6"/>
  <c r="C92" i="6" s="1"/>
  <c r="P92" i="6" s="1"/>
  <c r="B90" i="30"/>
  <c r="B94" i="30" s="1"/>
  <c r="B117" i="35"/>
  <c r="R107" i="34"/>
  <c r="B99" i="34"/>
  <c r="G105" i="34"/>
  <c r="G107" i="34" s="1"/>
  <c r="F12" i="14"/>
  <c r="F118" i="14"/>
  <c r="C118" i="14" s="1"/>
  <c r="P118" i="14" s="1"/>
  <c r="F37" i="12"/>
  <c r="F57" i="10"/>
  <c r="C57" i="10" s="1"/>
  <c r="P57" i="10" s="1"/>
  <c r="G137" i="9"/>
  <c r="F90" i="32" s="1"/>
  <c r="F94" i="32" s="1"/>
  <c r="F57" i="9"/>
  <c r="C57" i="9" s="1"/>
  <c r="P57" i="9" s="1"/>
  <c r="AF171" i="34"/>
  <c r="F37" i="5"/>
  <c r="F70" i="13"/>
  <c r="C70" i="13" s="1"/>
  <c r="F131" i="14"/>
  <c r="C131" i="14" s="1"/>
  <c r="C142" i="35"/>
  <c r="E142" i="35" s="1"/>
  <c r="C154" i="35"/>
  <c r="E154" i="35" s="1"/>
  <c r="I107" i="36"/>
  <c r="Z107" i="37"/>
  <c r="N107" i="37"/>
  <c r="V107" i="38"/>
  <c r="J107" i="38"/>
  <c r="S107" i="39"/>
  <c r="G131" i="8"/>
  <c r="E137" i="9"/>
  <c r="B42" i="35"/>
  <c r="B99" i="35"/>
  <c r="B84" i="35"/>
  <c r="C143" i="35"/>
  <c r="E143" i="35" s="1"/>
  <c r="C155" i="35"/>
  <c r="E155" i="35" s="1"/>
  <c r="U107" i="36"/>
  <c r="O107" i="39"/>
  <c r="AE169" i="40"/>
  <c r="AE171" i="40" s="1"/>
  <c r="AF166" i="40"/>
  <c r="H137" i="12"/>
  <c r="AA107" i="36"/>
  <c r="H107" i="36"/>
  <c r="AK168" i="38"/>
  <c r="AK169" i="38" s="1"/>
  <c r="AO168" i="38"/>
  <c r="AO169" i="38" s="1"/>
  <c r="AN168" i="38"/>
  <c r="AN169" i="38" s="1"/>
  <c r="AM168" i="38"/>
  <c r="AM169" i="38" s="1"/>
  <c r="AG168" i="38"/>
  <c r="AG169" i="38" s="1"/>
  <c r="AL168" i="38"/>
  <c r="AL169" i="38" s="1"/>
  <c r="AD107" i="35"/>
  <c r="M107" i="35"/>
  <c r="F74" i="11"/>
  <c r="C74" i="11" s="1"/>
  <c r="P74" i="11" s="1"/>
  <c r="E131" i="8"/>
  <c r="C131" i="8" s="1"/>
  <c r="X107" i="35"/>
  <c r="R107" i="35"/>
  <c r="AF107" i="36"/>
  <c r="Z107" i="36"/>
  <c r="T107" i="36"/>
  <c r="B99" i="36"/>
  <c r="AJ168" i="37"/>
  <c r="AJ169" i="37" s="1"/>
  <c r="AO168" i="37"/>
  <c r="AO169" i="37" s="1"/>
  <c r="AI168" i="37"/>
  <c r="AI169" i="37" s="1"/>
  <c r="AN168" i="37"/>
  <c r="AN169" i="37" s="1"/>
  <c r="AH168" i="37"/>
  <c r="AH169" i="37" s="1"/>
  <c r="AM168" i="37"/>
  <c r="AM169" i="37" s="1"/>
  <c r="AG168" i="37"/>
  <c r="AG169" i="37" s="1"/>
  <c r="AL168" i="37"/>
  <c r="AL169" i="37" s="1"/>
  <c r="AF168" i="37"/>
  <c r="AF169" i="37" s="1"/>
  <c r="AK168" i="37"/>
  <c r="AK169" i="37" s="1"/>
  <c r="C136" i="35"/>
  <c r="E136" i="35" s="1"/>
  <c r="C148" i="35"/>
  <c r="E148" i="35" s="1"/>
  <c r="C160" i="35"/>
  <c r="E160" i="35" s="1"/>
  <c r="U107" i="37"/>
  <c r="I107" i="37"/>
  <c r="AC107" i="38"/>
  <c r="Q107" i="38"/>
  <c r="F57" i="11"/>
  <c r="B90" i="33"/>
  <c r="B94" i="33" s="1"/>
  <c r="L107" i="35"/>
  <c r="C137" i="35"/>
  <c r="E137" i="35" s="1"/>
  <c r="C149" i="35"/>
  <c r="E149" i="35" s="1"/>
  <c r="AF107" i="37"/>
  <c r="AB107" i="37"/>
  <c r="T107" i="37"/>
  <c r="P107" i="37"/>
  <c r="H107" i="37"/>
  <c r="AB107" i="38"/>
  <c r="X107" i="38"/>
  <c r="P107" i="38"/>
  <c r="L107" i="38"/>
  <c r="C158" i="35"/>
  <c r="E158" i="35" s="1"/>
  <c r="C152" i="35"/>
  <c r="E152" i="35" s="1"/>
  <c r="C146" i="35"/>
  <c r="E146" i="35" s="1"/>
  <c r="C140" i="35"/>
  <c r="E140" i="35" s="1"/>
  <c r="C134" i="35"/>
  <c r="E134" i="35" s="1"/>
  <c r="C132" i="35"/>
  <c r="E132" i="35" s="1"/>
  <c r="E163" i="35" s="1"/>
  <c r="AF166" i="35" s="1"/>
  <c r="C162" i="35"/>
  <c r="E162" i="35" s="1"/>
  <c r="C156" i="35"/>
  <c r="E156" i="35" s="1"/>
  <c r="C150" i="35"/>
  <c r="E150" i="35" s="1"/>
  <c r="C144" i="35"/>
  <c r="E144" i="35" s="1"/>
  <c r="C138" i="35"/>
  <c r="E138" i="35" s="1"/>
  <c r="C159" i="35"/>
  <c r="E159" i="35" s="1"/>
  <c r="C153" i="35"/>
  <c r="E153" i="35" s="1"/>
  <c r="C147" i="35"/>
  <c r="E147" i="35" s="1"/>
  <c r="C141" i="35"/>
  <c r="E141" i="35" s="1"/>
  <c r="C135" i="35"/>
  <c r="E135" i="35" s="1"/>
  <c r="P107" i="36"/>
  <c r="N119" i="38"/>
  <c r="G131" i="7"/>
  <c r="AB107" i="36"/>
  <c r="AF166" i="36"/>
  <c r="C133" i="36"/>
  <c r="E133" i="36" s="1"/>
  <c r="C139" i="36"/>
  <c r="E139" i="36" s="1"/>
  <c r="C145" i="36"/>
  <c r="E145" i="36" s="1"/>
  <c r="C151" i="36"/>
  <c r="E151" i="36" s="1"/>
  <c r="C157" i="36"/>
  <c r="E157" i="36" s="1"/>
  <c r="C138" i="37"/>
  <c r="E138" i="37" s="1"/>
  <c r="C144" i="37"/>
  <c r="E144" i="37" s="1"/>
  <c r="C150" i="37"/>
  <c r="E150" i="37" s="1"/>
  <c r="C156" i="37"/>
  <c r="E156" i="37" s="1"/>
  <c r="C162" i="37"/>
  <c r="E162" i="37" s="1"/>
  <c r="C133" i="38"/>
  <c r="E133" i="38" s="1"/>
  <c r="C139" i="38"/>
  <c r="E139" i="38" s="1"/>
  <c r="C145" i="38"/>
  <c r="E145" i="38" s="1"/>
  <c r="C151" i="38"/>
  <c r="E151" i="38" s="1"/>
  <c r="C157" i="38"/>
  <c r="E157" i="38" s="1"/>
  <c r="P107" i="39"/>
  <c r="S107" i="40"/>
  <c r="U107" i="41"/>
  <c r="AA107" i="41"/>
  <c r="H107" i="41"/>
  <c r="B117" i="41"/>
  <c r="AB107" i="42"/>
  <c r="C134" i="36"/>
  <c r="E134" i="36" s="1"/>
  <c r="C140" i="36"/>
  <c r="E140" i="36" s="1"/>
  <c r="C146" i="36"/>
  <c r="E146" i="36" s="1"/>
  <c r="C152" i="36"/>
  <c r="E152" i="36" s="1"/>
  <c r="C158" i="36"/>
  <c r="E158" i="36" s="1"/>
  <c r="C134" i="38"/>
  <c r="E134" i="38" s="1"/>
  <c r="C140" i="38"/>
  <c r="E140" i="38" s="1"/>
  <c r="C146" i="38"/>
  <c r="E146" i="38" s="1"/>
  <c r="C152" i="38"/>
  <c r="E152" i="38" s="1"/>
  <c r="AD107" i="40"/>
  <c r="J107" i="39"/>
  <c r="AF166" i="39"/>
  <c r="Q107" i="41"/>
  <c r="O107" i="42"/>
  <c r="C154" i="36"/>
  <c r="E154" i="36" s="1"/>
  <c r="B117" i="37"/>
  <c r="K107" i="38"/>
  <c r="AB107" i="39"/>
  <c r="W107" i="41"/>
  <c r="B123" i="41"/>
  <c r="AC107" i="41"/>
  <c r="C158" i="41"/>
  <c r="E158" i="41" s="1"/>
  <c r="C152" i="41"/>
  <c r="E152" i="41" s="1"/>
  <c r="C146" i="41"/>
  <c r="E146" i="41" s="1"/>
  <c r="C140" i="41"/>
  <c r="E140" i="41" s="1"/>
  <c r="C134" i="41"/>
  <c r="E134" i="41" s="1"/>
  <c r="C157" i="41"/>
  <c r="E157" i="41" s="1"/>
  <c r="C132" i="41"/>
  <c r="E132" i="41" s="1"/>
  <c r="E163" i="41" s="1"/>
  <c r="AF166" i="41" s="1"/>
  <c r="C162" i="41"/>
  <c r="E162" i="41" s="1"/>
  <c r="C156" i="41"/>
  <c r="E156" i="41" s="1"/>
  <c r="C150" i="41"/>
  <c r="E150" i="41" s="1"/>
  <c r="C144" i="41"/>
  <c r="E144" i="41" s="1"/>
  <c r="C138" i="41"/>
  <c r="E138" i="41" s="1"/>
  <c r="C161" i="41"/>
  <c r="E161" i="41" s="1"/>
  <c r="C155" i="41"/>
  <c r="E155" i="41" s="1"/>
  <c r="C149" i="41"/>
  <c r="E149" i="41" s="1"/>
  <c r="C143" i="41"/>
  <c r="E143" i="41" s="1"/>
  <c r="C137" i="41"/>
  <c r="E137" i="41" s="1"/>
  <c r="C159" i="41"/>
  <c r="E159" i="41" s="1"/>
  <c r="C153" i="41"/>
  <c r="E153" i="41" s="1"/>
  <c r="C147" i="41"/>
  <c r="E147" i="41" s="1"/>
  <c r="C141" i="41"/>
  <c r="E141" i="41" s="1"/>
  <c r="C135" i="41"/>
  <c r="E135" i="41" s="1"/>
  <c r="V107" i="39"/>
  <c r="T107" i="40"/>
  <c r="N107" i="40"/>
  <c r="B99" i="41"/>
  <c r="AC107" i="42"/>
  <c r="H107" i="40"/>
  <c r="AB107" i="41"/>
  <c r="I107" i="41"/>
  <c r="Q107" i="42"/>
  <c r="AE107" i="40"/>
  <c r="O107" i="41"/>
  <c r="X119" i="42"/>
  <c r="AF166" i="42"/>
  <c r="N107" i="43"/>
  <c r="P119" i="43"/>
  <c r="Z119" i="43"/>
  <c r="Q119" i="42"/>
  <c r="B42" i="40"/>
  <c r="X119" i="41"/>
  <c r="C158" i="42"/>
  <c r="E158" i="42" s="1"/>
  <c r="C152" i="42"/>
  <c r="E152" i="42" s="1"/>
  <c r="C146" i="42"/>
  <c r="E146" i="42" s="1"/>
  <c r="C140" i="42"/>
  <c r="E140" i="42" s="1"/>
  <c r="C134" i="42"/>
  <c r="E134" i="42" s="1"/>
  <c r="C161" i="42"/>
  <c r="E161" i="42" s="1"/>
  <c r="C155" i="42"/>
  <c r="E155" i="42" s="1"/>
  <c r="C149" i="42"/>
  <c r="E149" i="42" s="1"/>
  <c r="C143" i="42"/>
  <c r="E143" i="42" s="1"/>
  <c r="C137" i="42"/>
  <c r="E137" i="42" s="1"/>
  <c r="C142" i="43"/>
  <c r="E142" i="43" s="1"/>
  <c r="C154" i="43"/>
  <c r="E154" i="43" s="1"/>
  <c r="Y107" i="44"/>
  <c r="T107" i="44"/>
  <c r="AC119" i="26"/>
  <c r="Y119" i="38"/>
  <c r="AE107" i="43"/>
  <c r="X107" i="42"/>
  <c r="AC107" i="43"/>
  <c r="J107" i="43"/>
  <c r="C133" i="43"/>
  <c r="E133" i="43" s="1"/>
  <c r="C145" i="43"/>
  <c r="E145" i="43" s="1"/>
  <c r="C157" i="43"/>
  <c r="E157" i="43" s="1"/>
  <c r="D102" i="61"/>
  <c r="D103" i="61" s="1"/>
  <c r="D104" i="61" s="1"/>
  <c r="D105" i="61" s="1"/>
  <c r="D107" i="61" s="1"/>
  <c r="D102" i="63"/>
  <c r="D102" i="62"/>
  <c r="D103" i="62" s="1"/>
  <c r="D104" i="62" s="1"/>
  <c r="D105" i="62" s="1"/>
  <c r="D102" i="60"/>
  <c r="D103" i="60" s="1"/>
  <c r="D104" i="60" s="1"/>
  <c r="D105" i="60" s="1"/>
  <c r="D107" i="60" s="1"/>
  <c r="D102" i="65"/>
  <c r="D103" i="65" s="1"/>
  <c r="D104" i="65" s="1"/>
  <c r="D105" i="65" s="1"/>
  <c r="D107" i="65" s="1"/>
  <c r="D102" i="57"/>
  <c r="D103" i="57" s="1"/>
  <c r="D104" i="57" s="1"/>
  <c r="D105" i="57" s="1"/>
  <c r="D102" i="56"/>
  <c r="D103" i="56" s="1"/>
  <c r="D104" i="56" s="1"/>
  <c r="D105" i="56" s="1"/>
  <c r="D107" i="56" s="1"/>
  <c r="D102" i="64"/>
  <c r="D103" i="64" s="1"/>
  <c r="D104" i="64" s="1"/>
  <c r="D105" i="64" s="1"/>
  <c r="D107" i="64" s="1"/>
  <c r="D102" i="58"/>
  <c r="D103" i="58" s="1"/>
  <c r="D104" i="58" s="1"/>
  <c r="D105" i="58" s="1"/>
  <c r="D107" i="58" s="1"/>
  <c r="D102" i="59"/>
  <c r="D103" i="59" s="1"/>
  <c r="D104" i="59" s="1"/>
  <c r="D105" i="59" s="1"/>
  <c r="D107" i="59" s="1"/>
  <c r="D102" i="44"/>
  <c r="D103" i="44" s="1"/>
  <c r="D104" i="44" s="1"/>
  <c r="D105" i="44" s="1"/>
  <c r="D107" i="44" s="1"/>
  <c r="D102" i="43"/>
  <c r="Z119" i="39"/>
  <c r="B84" i="42"/>
  <c r="C134" i="43"/>
  <c r="E134" i="43" s="1"/>
  <c r="C146" i="43"/>
  <c r="E146" i="43" s="1"/>
  <c r="C158" i="43"/>
  <c r="E158" i="43" s="1"/>
  <c r="S107" i="44"/>
  <c r="O107" i="44"/>
  <c r="F102" i="63"/>
  <c r="F103" i="63" s="1"/>
  <c r="F104" i="63" s="1"/>
  <c r="F105" i="63" s="1"/>
  <c r="F102" i="62"/>
  <c r="F103" i="62" s="1"/>
  <c r="F104" i="62" s="1"/>
  <c r="F105" i="62" s="1"/>
  <c r="F107" i="62" s="1"/>
  <c r="F102" i="60"/>
  <c r="F103" i="60" s="1"/>
  <c r="F104" i="60" s="1"/>
  <c r="F105" i="60" s="1"/>
  <c r="F107" i="60" s="1"/>
  <c r="F102" i="65"/>
  <c r="F102" i="64"/>
  <c r="F103" i="64" s="1"/>
  <c r="F104" i="64" s="1"/>
  <c r="F105" i="64" s="1"/>
  <c r="F107" i="64" s="1"/>
  <c r="F102" i="61"/>
  <c r="F102" i="57"/>
  <c r="F102" i="56"/>
  <c r="F103" i="56" s="1"/>
  <c r="F104" i="56" s="1"/>
  <c r="F105" i="56" s="1"/>
  <c r="F102" i="58"/>
  <c r="F102" i="59"/>
  <c r="F103" i="59" s="1"/>
  <c r="F104" i="59" s="1"/>
  <c r="F105" i="59" s="1"/>
  <c r="F107" i="59" s="1"/>
  <c r="F102" i="44"/>
  <c r="F103" i="44" s="1"/>
  <c r="F104" i="44" s="1"/>
  <c r="F105" i="44" s="1"/>
  <c r="F107" i="44" s="1"/>
  <c r="F102" i="43"/>
  <c r="F103" i="43" s="1"/>
  <c r="F104" i="43" s="1"/>
  <c r="F105" i="43" s="1"/>
  <c r="F107" i="43" s="1"/>
  <c r="X119" i="28"/>
  <c r="Q169" i="43"/>
  <c r="Q171" i="43" s="1"/>
  <c r="R119" i="43"/>
  <c r="M107" i="42"/>
  <c r="I104" i="43"/>
  <c r="I105" i="43" s="1"/>
  <c r="I107" i="43" s="1"/>
  <c r="C135" i="43"/>
  <c r="E135" i="43" s="1"/>
  <c r="C147" i="43"/>
  <c r="E147" i="43" s="1"/>
  <c r="C159" i="43"/>
  <c r="E159" i="43" s="1"/>
  <c r="AF107" i="44"/>
  <c r="I107" i="44"/>
  <c r="B117" i="28"/>
  <c r="Z119" i="34"/>
  <c r="AF119" i="42"/>
  <c r="S119" i="43"/>
  <c r="R169" i="43"/>
  <c r="R171" i="43" s="1"/>
  <c r="B42" i="42"/>
  <c r="B117" i="42"/>
  <c r="AB107" i="43"/>
  <c r="P107" i="43"/>
  <c r="B117" i="43"/>
  <c r="C136" i="43"/>
  <c r="E136" i="43" s="1"/>
  <c r="C148" i="43"/>
  <c r="E148" i="43" s="1"/>
  <c r="AB107" i="44"/>
  <c r="AE119" i="39"/>
  <c r="AB119" i="41"/>
  <c r="C132" i="43"/>
  <c r="E132" i="43" s="1"/>
  <c r="E163" i="43" s="1"/>
  <c r="AF166" i="43" s="1"/>
  <c r="C162" i="43"/>
  <c r="E162" i="43" s="1"/>
  <c r="C156" i="43"/>
  <c r="E156" i="43" s="1"/>
  <c r="C150" i="43"/>
  <c r="E150" i="43" s="1"/>
  <c r="C144" i="43"/>
  <c r="E144" i="43" s="1"/>
  <c r="C138" i="43"/>
  <c r="E138" i="43" s="1"/>
  <c r="C161" i="43"/>
  <c r="E161" i="43" s="1"/>
  <c r="C155" i="43"/>
  <c r="E155" i="43" s="1"/>
  <c r="C149" i="43"/>
  <c r="E149" i="43" s="1"/>
  <c r="C143" i="43"/>
  <c r="E143" i="43" s="1"/>
  <c r="C137" i="43"/>
  <c r="E137" i="43" s="1"/>
  <c r="Z119" i="27"/>
  <c r="L107" i="42"/>
  <c r="AA107" i="43"/>
  <c r="O107" i="43"/>
  <c r="H107" i="43"/>
  <c r="C139" i="43"/>
  <c r="E139" i="43" s="1"/>
  <c r="C151" i="43"/>
  <c r="E151" i="43" s="1"/>
  <c r="AA107" i="44"/>
  <c r="B169" i="43"/>
  <c r="B171" i="43" s="1"/>
  <c r="C119" i="43"/>
  <c r="AB119" i="3"/>
  <c r="U169" i="44"/>
  <c r="U171" i="44" s="1"/>
  <c r="V119" i="44"/>
  <c r="C140" i="43"/>
  <c r="E140" i="43" s="1"/>
  <c r="C152" i="43"/>
  <c r="E152" i="43" s="1"/>
  <c r="G102" i="62"/>
  <c r="G103" i="62" s="1"/>
  <c r="G104" i="62" s="1"/>
  <c r="G105" i="62" s="1"/>
  <c r="G102" i="60"/>
  <c r="G103" i="60" s="1"/>
  <c r="G104" i="60" s="1"/>
  <c r="G105" i="60" s="1"/>
  <c r="G107" i="60" s="1"/>
  <c r="G102" i="65"/>
  <c r="G103" i="65" s="1"/>
  <c r="G104" i="65" s="1"/>
  <c r="G105" i="65" s="1"/>
  <c r="G107" i="65" s="1"/>
  <c r="G102" i="64"/>
  <c r="G103" i="64" s="1"/>
  <c r="G104" i="64" s="1"/>
  <c r="G105" i="64" s="1"/>
  <c r="G102" i="63"/>
  <c r="G103" i="63" s="1"/>
  <c r="G104" i="63" s="1"/>
  <c r="G105" i="63" s="1"/>
  <c r="G107" i="63" s="1"/>
  <c r="G102" i="57"/>
  <c r="G103" i="57" s="1"/>
  <c r="G104" i="57" s="1"/>
  <c r="G105" i="57" s="1"/>
  <c r="G107" i="57" s="1"/>
  <c r="G102" i="56"/>
  <c r="G103" i="56" s="1"/>
  <c r="G104" i="56" s="1"/>
  <c r="G105" i="56" s="1"/>
  <c r="G102" i="58"/>
  <c r="G103" i="58" s="1"/>
  <c r="G104" i="58" s="1"/>
  <c r="G105" i="58" s="1"/>
  <c r="G107" i="58" s="1"/>
  <c r="G102" i="61"/>
  <c r="G103" i="61" s="1"/>
  <c r="G104" i="61" s="1"/>
  <c r="G105" i="61" s="1"/>
  <c r="G102" i="59"/>
  <c r="G103" i="59" s="1"/>
  <c r="G104" i="59" s="1"/>
  <c r="G105" i="59" s="1"/>
  <c r="G107" i="59" s="1"/>
  <c r="G102" i="43"/>
  <c r="G103" i="43" s="1"/>
  <c r="G104" i="43" s="1"/>
  <c r="G105" i="43" s="1"/>
  <c r="G107" i="43" s="1"/>
  <c r="G102" i="44"/>
  <c r="G103" i="44" s="1"/>
  <c r="G104" i="44" s="1"/>
  <c r="G105" i="44" s="1"/>
  <c r="G107" i="44" s="1"/>
  <c r="E102" i="63"/>
  <c r="E103" i="63" s="1"/>
  <c r="E104" i="63" s="1"/>
  <c r="E102" i="62"/>
  <c r="E103" i="62" s="1"/>
  <c r="E104" i="62" s="1"/>
  <c r="E105" i="62" s="1"/>
  <c r="E107" i="62" s="1"/>
  <c r="E102" i="65"/>
  <c r="E103" i="65" s="1"/>
  <c r="E104" i="65" s="1"/>
  <c r="E105" i="65" s="1"/>
  <c r="E107" i="65" s="1"/>
  <c r="E102" i="64"/>
  <c r="E103" i="64" s="1"/>
  <c r="E104" i="64" s="1"/>
  <c r="E105" i="64" s="1"/>
  <c r="E107" i="64" s="1"/>
  <c r="E102" i="60"/>
  <c r="E102" i="57"/>
  <c r="E103" i="57" s="1"/>
  <c r="E104" i="57" s="1"/>
  <c r="E105" i="57" s="1"/>
  <c r="E107" i="57" s="1"/>
  <c r="E102" i="56"/>
  <c r="E103" i="56" s="1"/>
  <c r="E104" i="56" s="1"/>
  <c r="E105" i="56" s="1"/>
  <c r="E107" i="56" s="1"/>
  <c r="E102" i="61"/>
  <c r="E103" i="61" s="1"/>
  <c r="E104" i="61" s="1"/>
  <c r="E105" i="61" s="1"/>
  <c r="E107" i="61" s="1"/>
  <c r="E102" i="58"/>
  <c r="E103" i="58" s="1"/>
  <c r="E104" i="58" s="1"/>
  <c r="E105" i="58" s="1"/>
  <c r="E107" i="58" s="1"/>
  <c r="E102" i="59"/>
  <c r="E103" i="59" s="1"/>
  <c r="E104" i="59" s="1"/>
  <c r="E105" i="59" s="1"/>
  <c r="E107" i="59" s="1"/>
  <c r="E102" i="43"/>
  <c r="E103" i="43" s="1"/>
  <c r="E104" i="43" s="1"/>
  <c r="E105" i="43" s="1"/>
  <c r="E107" i="43" s="1"/>
  <c r="E102" i="44"/>
  <c r="E103" i="44" s="1"/>
  <c r="E104" i="44" s="1"/>
  <c r="E105" i="44" s="1"/>
  <c r="E107" i="44" s="1"/>
  <c r="B117" i="31"/>
  <c r="Z119" i="38"/>
  <c r="C141" i="43"/>
  <c r="E141" i="43" s="1"/>
  <c r="C153" i="43"/>
  <c r="E153" i="43" s="1"/>
  <c r="Z107" i="44"/>
  <c r="AC174" i="3"/>
  <c r="AC176" i="3" s="1"/>
  <c r="AB119" i="31"/>
  <c r="W119" i="40"/>
  <c r="G131" i="2"/>
  <c r="AF116" i="43"/>
  <c r="AF119" i="43" s="1"/>
  <c r="AE116" i="44"/>
  <c r="AE119" i="44" s="1"/>
  <c r="AD116" i="44"/>
  <c r="AD116" i="41"/>
  <c r="AC169" i="41" s="1"/>
  <c r="AC171" i="41" s="1"/>
  <c r="AD116" i="29"/>
  <c r="Y116" i="40"/>
  <c r="Y119" i="40" s="1"/>
  <c r="X116" i="40"/>
  <c r="X116" i="33"/>
  <c r="X119" i="33" s="1"/>
  <c r="W116" i="33"/>
  <c r="V116" i="33"/>
  <c r="V116" i="30"/>
  <c r="U116" i="29"/>
  <c r="U119" i="29" s="1"/>
  <c r="T116" i="43"/>
  <c r="T116" i="37"/>
  <c r="S169" i="37" s="1"/>
  <c r="S171" i="37" s="1"/>
  <c r="T116" i="31"/>
  <c r="S116" i="28"/>
  <c r="S8" i="4" s="1"/>
  <c r="S18" i="4" s="1"/>
  <c r="P116" i="40"/>
  <c r="N116" i="32"/>
  <c r="M116" i="38"/>
  <c r="L116" i="34"/>
  <c r="K116" i="30"/>
  <c r="J116" i="3"/>
  <c r="C134" i="44"/>
  <c r="E134" i="44" s="1"/>
  <c r="C140" i="44"/>
  <c r="E140" i="44" s="1"/>
  <c r="C146" i="44"/>
  <c r="E146" i="44" s="1"/>
  <c r="C152" i="44"/>
  <c r="E152" i="44" s="1"/>
  <c r="C158" i="44"/>
  <c r="E158" i="44" s="1"/>
  <c r="AE116" i="43"/>
  <c r="AD169" i="43" s="1"/>
  <c r="AD171" i="43" s="1"/>
  <c r="AE116" i="29"/>
  <c r="AD116" i="43"/>
  <c r="AC169" i="43" s="1"/>
  <c r="AC171" i="43" s="1"/>
  <c r="AD116" i="27"/>
  <c r="AD116" i="28"/>
  <c r="AC174" i="28" s="1"/>
  <c r="AC176" i="28" s="1"/>
  <c r="AA116" i="44"/>
  <c r="AA119" i="44" s="1"/>
  <c r="Y116" i="30"/>
  <c r="X174" i="30" s="1"/>
  <c r="X176" i="30" s="1"/>
  <c r="X116" i="34"/>
  <c r="W116" i="34"/>
  <c r="V174" i="34" s="1"/>
  <c r="V176" i="34" s="1"/>
  <c r="W116" i="29"/>
  <c r="V116" i="29"/>
  <c r="V8" i="4" s="1"/>
  <c r="V18" i="4" s="1"/>
  <c r="S116" i="35"/>
  <c r="Q116" i="28"/>
  <c r="Q8" i="4" s="1"/>
  <c r="Q18" i="4" s="1"/>
  <c r="N116" i="40"/>
  <c r="M116" i="36"/>
  <c r="L116" i="38"/>
  <c r="K116" i="34"/>
  <c r="C135" i="44"/>
  <c r="E135" i="44" s="1"/>
  <c r="C141" i="44"/>
  <c r="E141" i="44" s="1"/>
  <c r="C147" i="44"/>
  <c r="E147" i="44" s="1"/>
  <c r="C153" i="44"/>
  <c r="E153" i="44" s="1"/>
  <c r="C159" i="44"/>
  <c r="E159" i="44" s="1"/>
  <c r="AC116" i="28"/>
  <c r="AB116" i="38"/>
  <c r="AB119" i="38" s="1"/>
  <c r="AB116" i="28"/>
  <c r="AA116" i="38"/>
  <c r="Z169" i="38" s="1"/>
  <c r="Z171" i="38" s="1"/>
  <c r="AA116" i="28"/>
  <c r="AA119" i="28" s="1"/>
  <c r="Y116" i="44"/>
  <c r="X169" i="44" s="1"/>
  <c r="X171" i="44" s="1"/>
  <c r="AD119" i="32"/>
  <c r="AC119" i="27"/>
  <c r="C136" i="44"/>
  <c r="E136" i="44" s="1"/>
  <c r="C142" i="44"/>
  <c r="E142" i="44" s="1"/>
  <c r="C148" i="44"/>
  <c r="E148" i="44" s="1"/>
  <c r="C154" i="44"/>
  <c r="E154" i="44" s="1"/>
  <c r="C160" i="44"/>
  <c r="E160" i="44" s="1"/>
  <c r="AF116" i="26"/>
  <c r="AF175" i="26" s="1"/>
  <c r="AF117" i="26" s="1"/>
  <c r="B117" i="26" s="1"/>
  <c r="AD116" i="37"/>
  <c r="AC169" i="37" s="1"/>
  <c r="AC171" i="37" s="1"/>
  <c r="AB116" i="37"/>
  <c r="AB119" i="37" s="1"/>
  <c r="AB116" i="26"/>
  <c r="AA174" i="26" s="1"/>
  <c r="AA176" i="26" s="1"/>
  <c r="AA116" i="37"/>
  <c r="Z169" i="37" s="1"/>
  <c r="Z171" i="37" s="1"/>
  <c r="AA116" i="26"/>
  <c r="Z174" i="26" s="1"/>
  <c r="Z176" i="26" s="1"/>
  <c r="Y116" i="43"/>
  <c r="B116" i="43" s="1"/>
  <c r="X116" i="38"/>
  <c r="V119" i="43"/>
  <c r="V116" i="28"/>
  <c r="Q116" i="40"/>
  <c r="O116" i="32"/>
  <c r="O8" i="4" s="1"/>
  <c r="O18" i="4" s="1"/>
  <c r="G8" i="4"/>
  <c r="G18" i="4" s="1"/>
  <c r="C137" i="44"/>
  <c r="E137" i="44" s="1"/>
  <c r="C143" i="44"/>
  <c r="E143" i="44" s="1"/>
  <c r="C149" i="44"/>
  <c r="E149" i="44" s="1"/>
  <c r="C155" i="44"/>
  <c r="E155" i="44" s="1"/>
  <c r="C161" i="44"/>
  <c r="E161" i="44" s="1"/>
  <c r="D131" i="2"/>
  <c r="C131" i="2" s="1"/>
  <c r="AD116" i="35"/>
  <c r="AC169" i="35" s="1"/>
  <c r="AC171" i="35" s="1"/>
  <c r="AD116" i="31"/>
  <c r="AC174" i="31" s="1"/>
  <c r="AC176" i="31" s="1"/>
  <c r="AC116" i="32"/>
  <c r="AB116" i="35"/>
  <c r="AA169" i="35" s="1"/>
  <c r="AA171" i="35" s="1"/>
  <c r="AA116" i="36"/>
  <c r="AA116" i="35"/>
  <c r="AA119" i="35" s="1"/>
  <c r="Y116" i="36"/>
  <c r="X169" i="36" s="1"/>
  <c r="X171" i="36" s="1"/>
  <c r="Y116" i="28"/>
  <c r="Y8" i="4" s="1"/>
  <c r="Y18" i="4" s="1"/>
  <c r="U116" i="37"/>
  <c r="T169" i="37" s="1"/>
  <c r="T171" i="37" s="1"/>
  <c r="R116" i="28"/>
  <c r="O116" i="40"/>
  <c r="W119" i="32"/>
  <c r="C138" i="44"/>
  <c r="E138" i="44" s="1"/>
  <c r="C144" i="44"/>
  <c r="E144" i="44" s="1"/>
  <c r="C150" i="44"/>
  <c r="E150" i="44" s="1"/>
  <c r="C156" i="44"/>
  <c r="E156" i="44" s="1"/>
  <c r="C162" i="44"/>
  <c r="E162" i="44" s="1"/>
  <c r="C132" i="44"/>
  <c r="E132" i="44" s="1"/>
  <c r="E163" i="44" s="1"/>
  <c r="AF166" i="44" s="1"/>
  <c r="AF116" i="33"/>
  <c r="AF175" i="33" s="1"/>
  <c r="AF117" i="33" s="1"/>
  <c r="AF116" i="30"/>
  <c r="AE116" i="31"/>
  <c r="AD174" i="31" s="1"/>
  <c r="AD176" i="31" s="1"/>
  <c r="AD116" i="33"/>
  <c r="AC116" i="35"/>
  <c r="AB169" i="35" s="1"/>
  <c r="AB171" i="35" s="1"/>
  <c r="AC116" i="31"/>
  <c r="AB174" i="31" s="1"/>
  <c r="AB176" i="31" s="1"/>
  <c r="AB116" i="33"/>
  <c r="AB119" i="33" s="1"/>
  <c r="AA116" i="39"/>
  <c r="Z169" i="39" s="1"/>
  <c r="Z171" i="39" s="1"/>
  <c r="AA116" i="33"/>
  <c r="AA119" i="33" s="1"/>
  <c r="Z116" i="37"/>
  <c r="Z116" i="32"/>
  <c r="Z8" i="4" s="1"/>
  <c r="Z18" i="4" s="1"/>
  <c r="Z31" i="4" s="1"/>
  <c r="Z116" i="26"/>
  <c r="Y116" i="32"/>
  <c r="X174" i="32" s="1"/>
  <c r="X176" i="32" s="1"/>
  <c r="Y116" i="26"/>
  <c r="X174" i="26" s="1"/>
  <c r="X176" i="26" s="1"/>
  <c r="W116" i="37"/>
  <c r="W119" i="37" s="1"/>
  <c r="W116" i="31"/>
  <c r="V174" i="31" s="1"/>
  <c r="V176" i="31" s="1"/>
  <c r="W119" i="39"/>
  <c r="R116" i="40"/>
  <c r="P116" i="32"/>
  <c r="M116" i="34"/>
  <c r="L116" i="30"/>
  <c r="L8" i="4" s="1"/>
  <c r="L18" i="4" s="1"/>
  <c r="K116" i="3"/>
  <c r="I116" i="36"/>
  <c r="B42" i="44"/>
  <c r="C102" i="61"/>
  <c r="C103" i="61" s="1"/>
  <c r="C104" i="61" s="1"/>
  <c r="C105" i="61" s="1"/>
  <c r="C107" i="61" s="1"/>
  <c r="C109" i="61" s="1"/>
  <c r="C102" i="63"/>
  <c r="C103" i="63" s="1"/>
  <c r="C104" i="63" s="1"/>
  <c r="C105" i="63" s="1"/>
  <c r="C107" i="63" s="1"/>
  <c r="C109" i="63" s="1"/>
  <c r="C102" i="62"/>
  <c r="C102" i="60"/>
  <c r="C103" i="60" s="1"/>
  <c r="C104" i="60" s="1"/>
  <c r="C105" i="60" s="1"/>
  <c r="C102" i="65"/>
  <c r="C103" i="65" s="1"/>
  <c r="C104" i="65" s="1"/>
  <c r="C102" i="64"/>
  <c r="C102" i="57"/>
  <c r="C103" i="57" s="1"/>
  <c r="C104" i="57" s="1"/>
  <c r="C105" i="57" s="1"/>
  <c r="C102" i="56"/>
  <c r="C102" i="58"/>
  <c r="C103" i="58" s="1"/>
  <c r="C104" i="58" s="1"/>
  <c r="C102" i="59"/>
  <c r="C133" i="44"/>
  <c r="E133" i="44" s="1"/>
  <c r="C139" i="44"/>
  <c r="E139" i="44" s="1"/>
  <c r="C145" i="44"/>
  <c r="E145" i="44" s="1"/>
  <c r="C151" i="44"/>
  <c r="E151" i="44" s="1"/>
  <c r="R116" i="44"/>
  <c r="P116" i="35"/>
  <c r="U116" i="35"/>
  <c r="T116" i="26"/>
  <c r="T119" i="26" s="1"/>
  <c r="D116" i="44"/>
  <c r="C118" i="40"/>
  <c r="AF118" i="35"/>
  <c r="AF119" i="35" s="1"/>
  <c r="L20" i="4"/>
  <c r="L30" i="4" s="1"/>
  <c r="E116" i="40"/>
  <c r="D116" i="28"/>
  <c r="AF118" i="44"/>
  <c r="AF170" i="44" s="1"/>
  <c r="AE118" i="40"/>
  <c r="AD169" i="40" s="1"/>
  <c r="AD171" i="40" s="1"/>
  <c r="W116" i="38"/>
  <c r="V169" i="38" s="1"/>
  <c r="V171" i="38" s="1"/>
  <c r="W116" i="28"/>
  <c r="W119" i="28" s="1"/>
  <c r="U116" i="41"/>
  <c r="U119" i="41" s="1"/>
  <c r="U116" i="34"/>
  <c r="U116" i="28"/>
  <c r="T174" i="28" s="1"/>
  <c r="T176" i="28" s="1"/>
  <c r="T116" i="36"/>
  <c r="T116" i="35"/>
  <c r="E116" i="44"/>
  <c r="AC20" i="4"/>
  <c r="AC30" i="4" s="1"/>
  <c r="W116" i="26"/>
  <c r="U116" i="27"/>
  <c r="B116" i="27" s="1"/>
  <c r="U116" i="26"/>
  <c r="T116" i="39"/>
  <c r="B116" i="39" s="1"/>
  <c r="T116" i="33"/>
  <c r="T119" i="33" s="1"/>
  <c r="F116" i="32"/>
  <c r="F8" i="4"/>
  <c r="F18" i="4" s="1"/>
  <c r="D116" i="40"/>
  <c r="B116" i="40" s="1"/>
  <c r="C118" i="35"/>
  <c r="AF118" i="32"/>
  <c r="U118" i="34"/>
  <c r="T118" i="3"/>
  <c r="R118" i="36"/>
  <c r="Q169" i="36" s="1"/>
  <c r="Q171" i="36" s="1"/>
  <c r="Q118" i="38"/>
  <c r="P118" i="34"/>
  <c r="O118" i="30"/>
  <c r="U118" i="36"/>
  <c r="T169" i="36" s="1"/>
  <c r="T171" i="36" s="1"/>
  <c r="T118" i="30"/>
  <c r="T119" i="30" s="1"/>
  <c r="S118" i="3"/>
  <c r="Q118" i="36"/>
  <c r="P118" i="38"/>
  <c r="O169" i="38" s="1"/>
  <c r="O171" i="38" s="1"/>
  <c r="O118" i="34"/>
  <c r="F20" i="4"/>
  <c r="F30" i="4" s="1"/>
  <c r="X20" i="4"/>
  <c r="X30" i="4" s="1"/>
  <c r="V118" i="30"/>
  <c r="T118" i="34"/>
  <c r="S118" i="30"/>
  <c r="R118" i="3"/>
  <c r="P118" i="36"/>
  <c r="O169" i="36" s="1"/>
  <c r="O171" i="36" s="1"/>
  <c r="O118" i="38"/>
  <c r="N118" i="34"/>
  <c r="C118" i="11"/>
  <c r="P118" i="11" s="1"/>
  <c r="V118" i="34"/>
  <c r="S118" i="44"/>
  <c r="R118" i="40"/>
  <c r="Q118" i="35"/>
  <c r="P118" i="32"/>
  <c r="O118" i="28"/>
  <c r="M118" i="44"/>
  <c r="K118" i="26"/>
  <c r="J118" i="33"/>
  <c r="I118" i="43"/>
  <c r="I118" i="31"/>
  <c r="C118" i="10"/>
  <c r="P118" i="10" s="1"/>
  <c r="T118" i="38"/>
  <c r="T119" i="38" s="1"/>
  <c r="S118" i="34"/>
  <c r="R118" i="30"/>
  <c r="Q118" i="3"/>
  <c r="O118" i="36"/>
  <c r="N169" i="36" s="1"/>
  <c r="N171" i="36" s="1"/>
  <c r="N118" i="38"/>
  <c r="K20" i="4"/>
  <c r="K30" i="4" s="1"/>
  <c r="T118" i="36"/>
  <c r="S118" i="38"/>
  <c r="R169" i="38" s="1"/>
  <c r="R171" i="38" s="1"/>
  <c r="R118" i="34"/>
  <c r="Q118" i="30"/>
  <c r="P118" i="3"/>
  <c r="N118" i="36"/>
  <c r="C111" i="22"/>
  <c r="P111" i="22" s="1"/>
  <c r="U118" i="3"/>
  <c r="S118" i="36"/>
  <c r="R118" i="38"/>
  <c r="Q118" i="34"/>
  <c r="P118" i="30"/>
  <c r="O118" i="3"/>
  <c r="G20" i="4"/>
  <c r="G30" i="4" s="1"/>
  <c r="C111" i="19"/>
  <c r="P111" i="19" s="1"/>
  <c r="C131" i="52"/>
  <c r="B122" i="64"/>
  <c r="AF170" i="63"/>
  <c r="O169" i="64"/>
  <c r="O171" i="64" s="1"/>
  <c r="B118" i="64"/>
  <c r="B119" i="64" s="1"/>
  <c r="P169" i="64"/>
  <c r="P171" i="64" s="1"/>
  <c r="Q169" i="65"/>
  <c r="Q171" i="65" s="1"/>
  <c r="AA119" i="65"/>
  <c r="D107" i="62"/>
  <c r="C12" i="54"/>
  <c r="P12" i="54" s="1"/>
  <c r="C57" i="50"/>
  <c r="P57" i="50" s="1"/>
  <c r="P32" i="54"/>
  <c r="B116" i="63"/>
  <c r="B119" i="63" s="1"/>
  <c r="D119" i="65"/>
  <c r="C92" i="50"/>
  <c r="P92" i="50" s="1"/>
  <c r="C57" i="47"/>
  <c r="P57" i="47" s="1"/>
  <c r="B116" i="58"/>
  <c r="D119" i="61"/>
  <c r="C84" i="49"/>
  <c r="P84" i="49" s="1"/>
  <c r="B90" i="59"/>
  <c r="B94" i="59" s="1"/>
  <c r="C94" i="59"/>
  <c r="G107" i="56"/>
  <c r="F107" i="56"/>
  <c r="F107" i="63"/>
  <c r="C38" i="55"/>
  <c r="P38" i="55" s="1"/>
  <c r="B90" i="58"/>
  <c r="B94" i="58" s="1"/>
  <c r="C94" i="58"/>
  <c r="C105" i="58" s="1"/>
  <c r="C107" i="58" s="1"/>
  <c r="C109" i="58" s="1"/>
  <c r="C131" i="51"/>
  <c r="B122" i="61"/>
  <c r="P32" i="53"/>
  <c r="C131" i="55"/>
  <c r="B122" i="56"/>
  <c r="C32" i="55"/>
  <c r="P32" i="55" s="1"/>
  <c r="G107" i="64"/>
  <c r="B118" i="56"/>
  <c r="C12" i="49"/>
  <c r="P12" i="49" s="1"/>
  <c r="B42" i="56"/>
  <c r="B42" i="57"/>
  <c r="W119" i="63"/>
  <c r="P169" i="65"/>
  <c r="P171" i="65" s="1"/>
  <c r="C76" i="49"/>
  <c r="P76" i="49" s="1"/>
  <c r="C74" i="52"/>
  <c r="P74" i="52" s="1"/>
  <c r="C12" i="48"/>
  <c r="P12" i="48" s="1"/>
  <c r="C131" i="50"/>
  <c r="B122" i="65"/>
  <c r="C131" i="53"/>
  <c r="B122" i="62"/>
  <c r="C131" i="54"/>
  <c r="B122" i="57"/>
  <c r="U169" i="65"/>
  <c r="U171" i="65" s="1"/>
  <c r="C84" i="55"/>
  <c r="P84" i="55" s="1"/>
  <c r="B90" i="56"/>
  <c r="B94" i="56" s="1"/>
  <c r="C94" i="56"/>
  <c r="B90" i="62"/>
  <c r="B94" i="62" s="1"/>
  <c r="C94" i="62"/>
  <c r="C94" i="65"/>
  <c r="B90" i="65"/>
  <c r="B94" i="65" s="1"/>
  <c r="B123" i="60"/>
  <c r="C32" i="51"/>
  <c r="P32" i="51" s="1"/>
  <c r="C116" i="2"/>
  <c r="P116" i="2" s="1"/>
  <c r="E105" i="63"/>
  <c r="E107" i="63" s="1"/>
  <c r="C131" i="49"/>
  <c r="B122" i="63"/>
  <c r="C57" i="55"/>
  <c r="P57" i="55" s="1"/>
  <c r="D107" i="57"/>
  <c r="B84" i="65"/>
  <c r="B116" i="61"/>
  <c r="B119" i="61" s="1"/>
  <c r="AC119" i="62"/>
  <c r="P119" i="57"/>
  <c r="C57" i="51"/>
  <c r="P57" i="51" s="1"/>
  <c r="V119" i="56"/>
  <c r="B116" i="56"/>
  <c r="AF119" i="57"/>
  <c r="B116" i="57"/>
  <c r="V119" i="57"/>
  <c r="AE119" i="62"/>
  <c r="U169" i="64"/>
  <c r="U171" i="64" s="1"/>
  <c r="V119" i="64"/>
  <c r="AD169" i="64"/>
  <c r="AD171" i="64" s="1"/>
  <c r="AF119" i="64"/>
  <c r="AC169" i="61"/>
  <c r="AC171" i="61" s="1"/>
  <c r="AD119" i="61"/>
  <c r="AF119" i="65"/>
  <c r="B116" i="65"/>
  <c r="B119" i="65" s="1"/>
  <c r="W119" i="65"/>
  <c r="U119" i="63"/>
  <c r="T119" i="60"/>
  <c r="AE119" i="58"/>
  <c r="AF119" i="58"/>
  <c r="X119" i="58"/>
  <c r="AF119" i="59"/>
  <c r="B116" i="59"/>
  <c r="AD169" i="42"/>
  <c r="AD171" i="42" s="1"/>
  <c r="AD119" i="42"/>
  <c r="AC169" i="42"/>
  <c r="AC171" i="42" s="1"/>
  <c r="AC119" i="42"/>
  <c r="AB169" i="42"/>
  <c r="AB171" i="42" s="1"/>
  <c r="X169" i="42"/>
  <c r="X171" i="42" s="1"/>
  <c r="Y119" i="42"/>
  <c r="AF170" i="42"/>
  <c r="AF119" i="44"/>
  <c r="AC169" i="44"/>
  <c r="AC171" i="44" s="1"/>
  <c r="AD119" i="44"/>
  <c r="Z169" i="44"/>
  <c r="Z171" i="44" s="1"/>
  <c r="Y119" i="44"/>
  <c r="T119" i="44"/>
  <c r="W169" i="44"/>
  <c r="W171" i="44" s="1"/>
  <c r="X119" i="44"/>
  <c r="W119" i="44"/>
  <c r="V169" i="44"/>
  <c r="V171" i="44" s="1"/>
  <c r="AA169" i="44"/>
  <c r="AA171" i="44" s="1"/>
  <c r="AB169" i="44"/>
  <c r="AB171" i="44" s="1"/>
  <c r="W119" i="43"/>
  <c r="V169" i="43"/>
  <c r="V171" i="43" s="1"/>
  <c r="T119" i="43"/>
  <c r="S169" i="43"/>
  <c r="S171" i="43" s="1"/>
  <c r="AD119" i="43"/>
  <c r="AB119" i="43"/>
  <c r="AA169" i="43"/>
  <c r="AA171" i="43" s="1"/>
  <c r="AF170" i="43"/>
  <c r="X169" i="43"/>
  <c r="X171" i="43" s="1"/>
  <c r="W169" i="43"/>
  <c r="W171" i="43" s="1"/>
  <c r="X119" i="43"/>
  <c r="T42" i="43"/>
  <c r="AF42" i="43"/>
  <c r="U169" i="43"/>
  <c r="U171" i="43" s="1"/>
  <c r="AB42" i="43"/>
  <c r="AC119" i="36"/>
  <c r="AB169" i="36"/>
  <c r="AB171" i="36" s="1"/>
  <c r="W119" i="36"/>
  <c r="V169" i="36"/>
  <c r="V171" i="36" s="1"/>
  <c r="AB119" i="36"/>
  <c r="AA169" i="36"/>
  <c r="AA171" i="36" s="1"/>
  <c r="T119" i="36"/>
  <c r="S169" i="36"/>
  <c r="S171" i="36" s="1"/>
  <c r="AA119" i="36"/>
  <c r="Z169" i="36"/>
  <c r="Z171" i="36" s="1"/>
  <c r="AD169" i="36"/>
  <c r="AD171" i="36" s="1"/>
  <c r="AE119" i="36"/>
  <c r="Y119" i="36"/>
  <c r="X119" i="36"/>
  <c r="W169" i="36"/>
  <c r="W171" i="36" s="1"/>
  <c r="W42" i="36"/>
  <c r="AA42" i="36"/>
  <c r="AE42" i="36"/>
  <c r="AA119" i="39"/>
  <c r="V119" i="39"/>
  <c r="AB119" i="39"/>
  <c r="AA169" i="39"/>
  <c r="AA171" i="39" s="1"/>
  <c r="W169" i="39"/>
  <c r="W171" i="39" s="1"/>
  <c r="X119" i="39"/>
  <c r="AD169" i="39"/>
  <c r="AD171" i="39" s="1"/>
  <c r="Y169" i="39"/>
  <c r="Y171" i="39" s="1"/>
  <c r="X42" i="39"/>
  <c r="B42" i="39" s="1"/>
  <c r="AA119" i="40"/>
  <c r="Z169" i="40"/>
  <c r="Z171" i="40" s="1"/>
  <c r="AD119" i="40"/>
  <c r="AC169" i="40"/>
  <c r="AC171" i="40" s="1"/>
  <c r="V119" i="40"/>
  <c r="T119" i="40"/>
  <c r="S169" i="40"/>
  <c r="S171" i="40" s="1"/>
  <c r="AB169" i="40"/>
  <c r="AB171" i="40" s="1"/>
  <c r="AC119" i="40"/>
  <c r="U119" i="40"/>
  <c r="T169" i="40"/>
  <c r="T171" i="40" s="1"/>
  <c r="AA169" i="40"/>
  <c r="AA171" i="40" s="1"/>
  <c r="AB119" i="40"/>
  <c r="X119" i="40"/>
  <c r="W169" i="40"/>
  <c r="W171" i="40" s="1"/>
  <c r="AF119" i="41"/>
  <c r="AF170" i="41"/>
  <c r="V169" i="41"/>
  <c r="V171" i="41" s="1"/>
  <c r="W119" i="41"/>
  <c r="V119" i="41"/>
  <c r="U169" i="41"/>
  <c r="U171" i="41" s="1"/>
  <c r="T169" i="41"/>
  <c r="T171" i="41" s="1"/>
  <c r="B116" i="41"/>
  <c r="T119" i="41"/>
  <c r="S169" i="41"/>
  <c r="S171" i="41" s="1"/>
  <c r="AD119" i="41"/>
  <c r="AA119" i="41"/>
  <c r="Z169" i="41"/>
  <c r="Z171" i="41" s="1"/>
  <c r="X169" i="41"/>
  <c r="X171" i="41" s="1"/>
  <c r="AD169" i="41"/>
  <c r="AD171" i="41" s="1"/>
  <c r="W42" i="41"/>
  <c r="B42" i="41" s="1"/>
  <c r="AA169" i="41"/>
  <c r="AA171" i="41" s="1"/>
  <c r="AC119" i="38"/>
  <c r="AB169" i="38"/>
  <c r="AB171" i="38" s="1"/>
  <c r="AA169" i="38"/>
  <c r="AA171" i="38" s="1"/>
  <c r="AF119" i="38"/>
  <c r="AF170" i="38"/>
  <c r="X119" i="38"/>
  <c r="W169" i="38"/>
  <c r="W171" i="38" s="1"/>
  <c r="S169" i="38"/>
  <c r="S171" i="38" s="1"/>
  <c r="AC169" i="38"/>
  <c r="AC171" i="38" s="1"/>
  <c r="X169" i="38"/>
  <c r="X171" i="38" s="1"/>
  <c r="Y169" i="38"/>
  <c r="Y171" i="38" s="1"/>
  <c r="W42" i="38"/>
  <c r="B42" i="38" s="1"/>
  <c r="AD119" i="37"/>
  <c r="AE119" i="37"/>
  <c r="AD169" i="37"/>
  <c r="AD171" i="37" s="1"/>
  <c r="Y169" i="37"/>
  <c r="Y171" i="37" s="1"/>
  <c r="Z119" i="37"/>
  <c r="T42" i="37"/>
  <c r="B42" i="37" s="1"/>
  <c r="U119" i="35"/>
  <c r="T169" i="35"/>
  <c r="T171" i="35" s="1"/>
  <c r="V169" i="35"/>
  <c r="V171" i="35" s="1"/>
  <c r="W119" i="35"/>
  <c r="AD119" i="35"/>
  <c r="Z169" i="35"/>
  <c r="Z171" i="35" s="1"/>
  <c r="V119" i="35"/>
  <c r="U169" i="35"/>
  <c r="U171" i="35" s="1"/>
  <c r="W169" i="35"/>
  <c r="W171" i="35" s="1"/>
  <c r="X119" i="35"/>
  <c r="Z119" i="35"/>
  <c r="Y169" i="35"/>
  <c r="Y171" i="35" s="1"/>
  <c r="Z174" i="33"/>
  <c r="Z176" i="33" s="1"/>
  <c r="W119" i="33"/>
  <c r="V174" i="33"/>
  <c r="V176" i="33" s="1"/>
  <c r="AA174" i="33"/>
  <c r="AA176" i="33" s="1"/>
  <c r="S174" i="33"/>
  <c r="S176" i="33" s="1"/>
  <c r="Z119" i="33"/>
  <c r="Y174" i="33"/>
  <c r="Y176" i="33" s="1"/>
  <c r="W174" i="33"/>
  <c r="W176" i="33" s="1"/>
  <c r="U174" i="33"/>
  <c r="U176" i="33" s="1"/>
  <c r="V119" i="33"/>
  <c r="AB174" i="33"/>
  <c r="AB176" i="33" s="1"/>
  <c r="AC119" i="33"/>
  <c r="Y42" i="33"/>
  <c r="AE119" i="33"/>
  <c r="AB42" i="33"/>
  <c r="U119" i="33"/>
  <c r="U119" i="34"/>
  <c r="W174" i="34"/>
  <c r="W176" i="34" s="1"/>
  <c r="X119" i="34"/>
  <c r="T119" i="34"/>
  <c r="S174" i="34"/>
  <c r="S176" i="34" s="1"/>
  <c r="AF175" i="34"/>
  <c r="AF117" i="34" s="1"/>
  <c r="B117" i="34" s="1"/>
  <c r="AB119" i="34"/>
  <c r="AA174" i="34"/>
  <c r="AA176" i="34" s="1"/>
  <c r="Y174" i="34"/>
  <c r="Y176" i="34" s="1"/>
  <c r="W42" i="34"/>
  <c r="B42" i="34" s="1"/>
  <c r="AD174" i="27"/>
  <c r="AD176" i="27" s="1"/>
  <c r="AE119" i="27"/>
  <c r="B42" i="27"/>
  <c r="AD119" i="27"/>
  <c r="AC174" i="27"/>
  <c r="AC176" i="27" s="1"/>
  <c r="T119" i="27"/>
  <c r="S174" i="27"/>
  <c r="S176" i="27" s="1"/>
  <c r="AE42" i="27"/>
  <c r="W119" i="27"/>
  <c r="AB174" i="27"/>
  <c r="AB176" i="27" s="1"/>
  <c r="AF175" i="27"/>
  <c r="AF117" i="27" s="1"/>
  <c r="B117" i="27" s="1"/>
  <c r="AF175" i="32"/>
  <c r="AF117" i="32" s="1"/>
  <c r="B117" i="32" s="1"/>
  <c r="AF119" i="32"/>
  <c r="AC119" i="32"/>
  <c r="AB174" i="32"/>
  <c r="AB176" i="32" s="1"/>
  <c r="Z119" i="32"/>
  <c r="T174" i="32"/>
  <c r="T176" i="32" s="1"/>
  <c r="U119" i="32"/>
  <c r="AB119" i="32"/>
  <c r="AA174" i="32"/>
  <c r="AA176" i="32" s="1"/>
  <c r="S174" i="32"/>
  <c r="S176" i="32" s="1"/>
  <c r="T119" i="32"/>
  <c r="Y119" i="32"/>
  <c r="V119" i="32"/>
  <c r="U174" i="32"/>
  <c r="U176" i="32" s="1"/>
  <c r="V174" i="32"/>
  <c r="V176" i="32" s="1"/>
  <c r="AC174" i="32"/>
  <c r="AC176" i="32" s="1"/>
  <c r="Z42" i="32"/>
  <c r="B42" i="32" s="1"/>
  <c r="AC119" i="31"/>
  <c r="B123" i="31"/>
  <c r="S174" i="31"/>
  <c r="S176" i="31" s="1"/>
  <c r="T119" i="31"/>
  <c r="Z119" i="31"/>
  <c r="Y174" i="31"/>
  <c r="Y176" i="31" s="1"/>
  <c r="AD119" i="31"/>
  <c r="Z174" i="31"/>
  <c r="Z176" i="31" s="1"/>
  <c r="W174" i="31"/>
  <c r="W176" i="31" s="1"/>
  <c r="X119" i="31"/>
  <c r="AE119" i="31"/>
  <c r="U174" i="31"/>
  <c r="U176" i="31" s="1"/>
  <c r="V119" i="31"/>
  <c r="AA42" i="31"/>
  <c r="AF119" i="31"/>
  <c r="T42" i="31"/>
  <c r="AA174" i="31"/>
  <c r="AA176" i="31" s="1"/>
  <c r="V42" i="31"/>
  <c r="W42" i="31"/>
  <c r="AF175" i="30"/>
  <c r="AF117" i="30" s="1"/>
  <c r="B117" i="30" s="1"/>
  <c r="AC119" i="30"/>
  <c r="AB174" i="30"/>
  <c r="AB176" i="30" s="1"/>
  <c r="T174" i="30"/>
  <c r="T176" i="30" s="1"/>
  <c r="U119" i="30"/>
  <c r="Z119" i="30"/>
  <c r="Y174" i="30"/>
  <c r="Y176" i="30" s="1"/>
  <c r="V119" i="30"/>
  <c r="AC42" i="30"/>
  <c r="B42" i="30" s="1"/>
  <c r="X116" i="30"/>
  <c r="B99" i="30"/>
  <c r="Z174" i="29"/>
  <c r="Z176" i="29" s="1"/>
  <c r="AA119" i="29"/>
  <c r="V119" i="29"/>
  <c r="W119" i="29"/>
  <c r="V174" i="29"/>
  <c r="V176" i="29" s="1"/>
  <c r="AC119" i="29"/>
  <c r="AD119" i="29"/>
  <c r="AC174" i="29"/>
  <c r="AC176" i="29" s="1"/>
  <c r="T174" i="29"/>
  <c r="T176" i="29" s="1"/>
  <c r="AD174" i="29"/>
  <c r="AD176" i="29" s="1"/>
  <c r="AE119" i="29"/>
  <c r="B117" i="29"/>
  <c r="AF119" i="29"/>
  <c r="AD42" i="29"/>
  <c r="W42" i="29"/>
  <c r="AB174" i="28"/>
  <c r="AB176" i="28" s="1"/>
  <c r="AC119" i="28"/>
  <c r="V174" i="28"/>
  <c r="V176" i="28" s="1"/>
  <c r="X174" i="28"/>
  <c r="X176" i="28" s="1"/>
  <c r="S174" i="28"/>
  <c r="S176" i="28" s="1"/>
  <c r="T119" i="28"/>
  <c r="Z174" i="28"/>
  <c r="Z176" i="28" s="1"/>
  <c r="U119" i="28"/>
  <c r="AB119" i="28"/>
  <c r="AA174" i="28"/>
  <c r="AA176" i="28" s="1"/>
  <c r="U42" i="28"/>
  <c r="W42" i="28"/>
  <c r="AF119" i="28"/>
  <c r="AE116" i="28"/>
  <c r="U174" i="26"/>
  <c r="U176" i="26" s="1"/>
  <c r="V119" i="26"/>
  <c r="W119" i="26"/>
  <c r="V174" i="26"/>
  <c r="V176" i="26" s="1"/>
  <c r="X119" i="26"/>
  <c r="W174" i="26"/>
  <c r="W176" i="26" s="1"/>
  <c r="Y119" i="26"/>
  <c r="Y174" i="26"/>
  <c r="Y176" i="26" s="1"/>
  <c r="Z119" i="26"/>
  <c r="B123" i="26"/>
  <c r="S174" i="26"/>
  <c r="S176" i="26" s="1"/>
  <c r="AD174" i="26"/>
  <c r="AD176" i="26" s="1"/>
  <c r="AE119" i="26"/>
  <c r="AA119" i="26"/>
  <c r="AB119" i="26"/>
  <c r="Z42" i="26"/>
  <c r="B42" i="26" s="1"/>
  <c r="Y119" i="3"/>
  <c r="X174" i="3"/>
  <c r="X176" i="3" s="1"/>
  <c r="U174" i="3"/>
  <c r="U176" i="3" s="1"/>
  <c r="V119" i="3"/>
  <c r="Z119" i="3"/>
  <c r="Y174" i="3"/>
  <c r="Y176" i="3" s="1"/>
  <c r="AA119" i="3"/>
  <c r="Z174" i="3"/>
  <c r="Z176" i="3" s="1"/>
  <c r="AD174" i="3"/>
  <c r="AD176" i="3" s="1"/>
  <c r="AE119" i="3"/>
  <c r="AF175" i="3"/>
  <c r="AF117" i="3" s="1"/>
  <c r="B117" i="3" s="1"/>
  <c r="S174" i="3"/>
  <c r="S176" i="3" s="1"/>
  <c r="T119" i="3"/>
  <c r="AC116" i="3"/>
  <c r="AE42" i="3"/>
  <c r="B42" i="3" s="1"/>
  <c r="AD119" i="3"/>
  <c r="AN168" i="65"/>
  <c r="AN169" i="65" s="1"/>
  <c r="AM168" i="65"/>
  <c r="AM169" i="65" s="1"/>
  <c r="AL168" i="65"/>
  <c r="AL169" i="65" s="1"/>
  <c r="AK168" i="65"/>
  <c r="AK169" i="65" s="1"/>
  <c r="AJ168" i="65"/>
  <c r="AJ169" i="65" s="1"/>
  <c r="AO168" i="65"/>
  <c r="AO169" i="65" s="1"/>
  <c r="AI168" i="65"/>
  <c r="AI169" i="65" s="1"/>
  <c r="AH168" i="65"/>
  <c r="AH169" i="65" s="1"/>
  <c r="AG168" i="65"/>
  <c r="AG169" i="65" s="1"/>
  <c r="AF168" i="65"/>
  <c r="AF169" i="65" s="1"/>
  <c r="B123" i="65"/>
  <c r="B123" i="64"/>
  <c r="B169" i="64"/>
  <c r="B171" i="64" s="1"/>
  <c r="C119" i="64"/>
  <c r="B84" i="64"/>
  <c r="AN168" i="64"/>
  <c r="AN169" i="64" s="1"/>
  <c r="AM168" i="64"/>
  <c r="AM169" i="64" s="1"/>
  <c r="AL168" i="64"/>
  <c r="AL169" i="64" s="1"/>
  <c r="AK168" i="64"/>
  <c r="AK169" i="64" s="1"/>
  <c r="AJ168" i="64"/>
  <c r="AJ169" i="64" s="1"/>
  <c r="AI168" i="64"/>
  <c r="AI169" i="64" s="1"/>
  <c r="AH168" i="64"/>
  <c r="AH169" i="64" s="1"/>
  <c r="AO168" i="64"/>
  <c r="AO169" i="64" s="1"/>
  <c r="AG168" i="64"/>
  <c r="AG169" i="64" s="1"/>
  <c r="AF168" i="64"/>
  <c r="AF169" i="64" s="1"/>
  <c r="B84" i="63"/>
  <c r="B123" i="63"/>
  <c r="AN168" i="63"/>
  <c r="AN169" i="63" s="1"/>
  <c r="AM168" i="63"/>
  <c r="AM169" i="63" s="1"/>
  <c r="AL168" i="63"/>
  <c r="AL169" i="63" s="1"/>
  <c r="AK168" i="63"/>
  <c r="AK169" i="63" s="1"/>
  <c r="AO168" i="63"/>
  <c r="AO169" i="63" s="1"/>
  <c r="AJ168" i="63"/>
  <c r="AJ169" i="63" s="1"/>
  <c r="AI168" i="63"/>
  <c r="AI169" i="63" s="1"/>
  <c r="AH168" i="63"/>
  <c r="AH169" i="63" s="1"/>
  <c r="AG168" i="63"/>
  <c r="AG169" i="63" s="1"/>
  <c r="AF168" i="63"/>
  <c r="AF169" i="63" s="1"/>
  <c r="AN168" i="62"/>
  <c r="AN169" i="62" s="1"/>
  <c r="AO168" i="62"/>
  <c r="AO169" i="62" s="1"/>
  <c r="AM168" i="62"/>
  <c r="AM169" i="62" s="1"/>
  <c r="AL168" i="62"/>
  <c r="AL169" i="62" s="1"/>
  <c r="AK168" i="62"/>
  <c r="AK169" i="62" s="1"/>
  <c r="AJ168" i="62"/>
  <c r="AJ169" i="62" s="1"/>
  <c r="AI168" i="62"/>
  <c r="AI169" i="62" s="1"/>
  <c r="AH168" i="62"/>
  <c r="AH169" i="62" s="1"/>
  <c r="AG168" i="62"/>
  <c r="AG169" i="62" s="1"/>
  <c r="AF168" i="62"/>
  <c r="AF169" i="62" s="1"/>
  <c r="G107" i="62"/>
  <c r="B123" i="62"/>
  <c r="B84" i="62"/>
  <c r="B123" i="61"/>
  <c r="B84" i="61"/>
  <c r="B169" i="61"/>
  <c r="B171" i="61" s="1"/>
  <c r="C119" i="61"/>
  <c r="AN168" i="61"/>
  <c r="AN169" i="61" s="1"/>
  <c r="AM168" i="61"/>
  <c r="AM169" i="61" s="1"/>
  <c r="AL168" i="61"/>
  <c r="AL169" i="61" s="1"/>
  <c r="AK168" i="61"/>
  <c r="AK169" i="61" s="1"/>
  <c r="AJ168" i="61"/>
  <c r="AJ169" i="61" s="1"/>
  <c r="AI168" i="61"/>
  <c r="AI169" i="61" s="1"/>
  <c r="AH168" i="61"/>
  <c r="AH169" i="61" s="1"/>
  <c r="AG168" i="61"/>
  <c r="AG169" i="61" s="1"/>
  <c r="AO168" i="61"/>
  <c r="AO169" i="61" s="1"/>
  <c r="AF168" i="61"/>
  <c r="AF169" i="61" s="1"/>
  <c r="B42" i="61"/>
  <c r="G107" i="61"/>
  <c r="B169" i="60"/>
  <c r="B171" i="60" s="1"/>
  <c r="C119" i="60"/>
  <c r="B42" i="60"/>
  <c r="C107" i="60"/>
  <c r="C109" i="60" s="1"/>
  <c r="B84" i="60"/>
  <c r="B119" i="59"/>
  <c r="B123" i="59"/>
  <c r="AN168" i="59"/>
  <c r="AN169" i="59" s="1"/>
  <c r="AM168" i="59"/>
  <c r="AM169" i="59" s="1"/>
  <c r="AL168" i="59"/>
  <c r="AL169" i="59" s="1"/>
  <c r="AK168" i="59"/>
  <c r="AK169" i="59" s="1"/>
  <c r="AJ168" i="59"/>
  <c r="AJ169" i="59" s="1"/>
  <c r="AI168" i="59"/>
  <c r="AI169" i="59" s="1"/>
  <c r="AH168" i="59"/>
  <c r="AH169" i="59" s="1"/>
  <c r="AG168" i="59"/>
  <c r="AG169" i="59" s="1"/>
  <c r="AF168" i="59"/>
  <c r="AF169" i="59" s="1"/>
  <c r="AO168" i="59"/>
  <c r="AO169" i="59" s="1"/>
  <c r="B84" i="59"/>
  <c r="B84" i="58"/>
  <c r="B119" i="57"/>
  <c r="AN168" i="57"/>
  <c r="AN169" i="57" s="1"/>
  <c r="AM168" i="57"/>
  <c r="AM169" i="57" s="1"/>
  <c r="AL168" i="57"/>
  <c r="AL169" i="57" s="1"/>
  <c r="AK168" i="57"/>
  <c r="AK169" i="57" s="1"/>
  <c r="AO168" i="57"/>
  <c r="AO169" i="57" s="1"/>
  <c r="AJ168" i="57"/>
  <c r="AJ169" i="57" s="1"/>
  <c r="AI168" i="57"/>
  <c r="AI169" i="57" s="1"/>
  <c r="AH168" i="57"/>
  <c r="AH169" i="57" s="1"/>
  <c r="AG168" i="57"/>
  <c r="AG169" i="57" s="1"/>
  <c r="AF168" i="57"/>
  <c r="AF169" i="57" s="1"/>
  <c r="B123" i="57"/>
  <c r="C107" i="57"/>
  <c r="C109" i="57" s="1"/>
  <c r="B84" i="57"/>
  <c r="E119" i="56"/>
  <c r="D169" i="56"/>
  <c r="D171" i="56" s="1"/>
  <c r="B84" i="56"/>
  <c r="AN168" i="56"/>
  <c r="AN169" i="56" s="1"/>
  <c r="AM168" i="56"/>
  <c r="AM169" i="56" s="1"/>
  <c r="AL168" i="56"/>
  <c r="AL169" i="56" s="1"/>
  <c r="AK168" i="56"/>
  <c r="AK169" i="56" s="1"/>
  <c r="AJ168" i="56"/>
  <c r="AJ169" i="56" s="1"/>
  <c r="AI168" i="56"/>
  <c r="AI169" i="56" s="1"/>
  <c r="AO168" i="56"/>
  <c r="AO169" i="56" s="1"/>
  <c r="AH168" i="56"/>
  <c r="AH169" i="56" s="1"/>
  <c r="AG168" i="56"/>
  <c r="AG169" i="56" s="1"/>
  <c r="AF168" i="56"/>
  <c r="AF169" i="56" s="1"/>
  <c r="B123" i="56"/>
  <c r="C134" i="2"/>
  <c r="C137" i="2"/>
  <c r="C132" i="2"/>
  <c r="C117" i="2"/>
  <c r="P117" i="2" s="1"/>
  <c r="I118" i="2"/>
  <c r="F118" i="2"/>
  <c r="C109" i="2"/>
  <c r="P109" i="2" s="1"/>
  <c r="C110" i="2"/>
  <c r="P110" i="2" s="1"/>
  <c r="C108" i="2"/>
  <c r="P108" i="2" s="1"/>
  <c r="C111" i="2"/>
  <c r="P111" i="2" s="1"/>
  <c r="C106" i="2"/>
  <c r="P106" i="2" s="1"/>
  <c r="C99" i="2"/>
  <c r="P99" i="2" s="1"/>
  <c r="C98" i="2"/>
  <c r="P98" i="2" s="1"/>
  <c r="I92" i="2"/>
  <c r="C92" i="2" s="1"/>
  <c r="P92" i="2" s="1"/>
  <c r="C96" i="2"/>
  <c r="P96" i="2" s="1"/>
  <c r="C85" i="2"/>
  <c r="P85" i="2" s="1"/>
  <c r="C76" i="2"/>
  <c r="P76" i="2" s="1"/>
  <c r="C74" i="2"/>
  <c r="P74" i="2" s="1"/>
  <c r="M70" i="2"/>
  <c r="L70" i="2"/>
  <c r="C66" i="2"/>
  <c r="P66" i="2" s="1"/>
  <c r="I62" i="2"/>
  <c r="I70" i="2" s="1"/>
  <c r="C63" i="2"/>
  <c r="P63" i="2" s="1"/>
  <c r="F62" i="2"/>
  <c r="C60" i="2"/>
  <c r="P60" i="2" s="1"/>
  <c r="F59" i="2"/>
  <c r="C59" i="2" s="1"/>
  <c r="P59" i="2" s="1"/>
  <c r="C53" i="2"/>
  <c r="P53" i="2" s="1"/>
  <c r="I57" i="2"/>
  <c r="F57" i="2"/>
  <c r="O32" i="2"/>
  <c r="O42" i="2" s="1"/>
  <c r="N32" i="2"/>
  <c r="N42" i="2" s="1"/>
  <c r="L32" i="2"/>
  <c r="L42" i="2" s="1"/>
  <c r="K32" i="2"/>
  <c r="K42" i="2" s="1"/>
  <c r="I37" i="2"/>
  <c r="C39" i="2"/>
  <c r="P39" i="2" s="1"/>
  <c r="F37" i="2"/>
  <c r="F38" i="2"/>
  <c r="C38" i="2" s="1"/>
  <c r="P38" i="2" s="1"/>
  <c r="I32" i="2"/>
  <c r="I33" i="2"/>
  <c r="C33" i="2" s="1"/>
  <c r="P33" i="2" s="1"/>
  <c r="C36" i="2"/>
  <c r="P36" i="2" s="1"/>
  <c r="C34" i="2"/>
  <c r="P34" i="2" s="1"/>
  <c r="F32" i="2"/>
  <c r="M42" i="2"/>
  <c r="I24" i="2"/>
  <c r="C29" i="2"/>
  <c r="P29" i="2" s="1"/>
  <c r="C27" i="2"/>
  <c r="P27" i="2" s="1"/>
  <c r="C31" i="2"/>
  <c r="P31" i="2" s="1"/>
  <c r="C25" i="2"/>
  <c r="P25" i="2" s="1"/>
  <c r="F24" i="2"/>
  <c r="C20" i="2"/>
  <c r="P20" i="2" s="1"/>
  <c r="C19" i="2"/>
  <c r="P19" i="2" s="1"/>
  <c r="C18" i="2"/>
  <c r="P18" i="2" s="1"/>
  <c r="F17" i="2"/>
  <c r="C17" i="2" s="1"/>
  <c r="P17" i="2" s="1"/>
  <c r="I12" i="2"/>
  <c r="F12" i="2"/>
  <c r="C9" i="2"/>
  <c r="P9" i="2" s="1"/>
  <c r="F42" i="55"/>
  <c r="C42" i="55" s="1"/>
  <c r="P42" i="55" s="1"/>
  <c r="C37" i="55"/>
  <c r="P37" i="55" s="1"/>
  <c r="C118" i="55"/>
  <c r="P118" i="55" s="1"/>
  <c r="C70" i="54"/>
  <c r="P70" i="54" s="1"/>
  <c r="P42" i="54"/>
  <c r="C118" i="54"/>
  <c r="P118" i="54" s="1"/>
  <c r="F42" i="53"/>
  <c r="C37" i="53"/>
  <c r="P37" i="53" s="1"/>
  <c r="C118" i="53"/>
  <c r="P118" i="53" s="1"/>
  <c r="I42" i="53"/>
  <c r="P32" i="52"/>
  <c r="F42" i="52"/>
  <c r="C42" i="52" s="1"/>
  <c r="P42" i="52" s="1"/>
  <c r="C37" i="52"/>
  <c r="P37" i="52" s="1"/>
  <c r="C118" i="52"/>
  <c r="P118" i="52" s="1"/>
  <c r="F42" i="51"/>
  <c r="C42" i="51" s="1"/>
  <c r="P42" i="51" s="1"/>
  <c r="C37" i="51"/>
  <c r="P37" i="51" s="1"/>
  <c r="C118" i="51"/>
  <c r="P118" i="51" s="1"/>
  <c r="F42" i="50"/>
  <c r="C42" i="50" s="1"/>
  <c r="P42" i="50" s="1"/>
  <c r="C37" i="50"/>
  <c r="P37" i="50" s="1"/>
  <c r="P32" i="50"/>
  <c r="C70" i="50"/>
  <c r="P70" i="50" s="1"/>
  <c r="F42" i="49"/>
  <c r="C42" i="49" s="1"/>
  <c r="P42" i="49" s="1"/>
  <c r="C37" i="49"/>
  <c r="P37" i="49" s="1"/>
  <c r="C118" i="49"/>
  <c r="P118" i="49" s="1"/>
  <c r="P32" i="49"/>
  <c r="I42" i="48"/>
  <c r="F42" i="48"/>
  <c r="C37" i="48"/>
  <c r="P37" i="48" s="1"/>
  <c r="C118" i="48"/>
  <c r="P118" i="48" s="1"/>
  <c r="C70" i="48"/>
  <c r="P70" i="48" s="1"/>
  <c r="C118" i="47"/>
  <c r="P118" i="47" s="1"/>
  <c r="P32" i="47"/>
  <c r="F42" i="47"/>
  <c r="C42" i="47" s="1"/>
  <c r="P42" i="47" s="1"/>
  <c r="C37" i="47"/>
  <c r="P37" i="47" s="1"/>
  <c r="P42" i="46"/>
  <c r="C70" i="46"/>
  <c r="P70" i="46" s="1"/>
  <c r="Y31" i="4" l="1"/>
  <c r="F119" i="40"/>
  <c r="E169" i="40"/>
  <c r="E171" i="40" s="1"/>
  <c r="L169" i="35"/>
  <c r="L171" i="35" s="1"/>
  <c r="M119" i="35"/>
  <c r="C119" i="26"/>
  <c r="B174" i="26"/>
  <c r="B176" i="26" s="1"/>
  <c r="U119" i="42"/>
  <c r="Y169" i="42"/>
  <c r="Y171" i="42" s="1"/>
  <c r="Z119" i="42"/>
  <c r="AE119" i="32"/>
  <c r="AD174" i="32"/>
  <c r="AD176" i="32" s="1"/>
  <c r="U119" i="26"/>
  <c r="B123" i="29"/>
  <c r="U174" i="29"/>
  <c r="U176" i="29" s="1"/>
  <c r="T174" i="27"/>
  <c r="T176" i="27" s="1"/>
  <c r="X174" i="33"/>
  <c r="X176" i="33" s="1"/>
  <c r="AD169" i="38"/>
  <c r="AD171" i="38" s="1"/>
  <c r="Y169" i="36"/>
  <c r="Y171" i="36" s="1"/>
  <c r="AE119" i="43"/>
  <c r="B119" i="56"/>
  <c r="C105" i="65"/>
  <c r="C107" i="65" s="1"/>
  <c r="C109" i="65" s="1"/>
  <c r="AD20" i="4"/>
  <c r="AD30" i="4" s="1"/>
  <c r="B123" i="33"/>
  <c r="P119" i="38"/>
  <c r="AH168" i="38"/>
  <c r="AH169" i="38" s="1"/>
  <c r="P70" i="13"/>
  <c r="AH173" i="31"/>
  <c r="AH174" i="31" s="1"/>
  <c r="AF173" i="31"/>
  <c r="AF174" i="31" s="1"/>
  <c r="C70" i="22"/>
  <c r="P70" i="22" s="1"/>
  <c r="F70" i="16"/>
  <c r="C70" i="16" s="1"/>
  <c r="C32" i="14"/>
  <c r="P32" i="14" s="1"/>
  <c r="C24" i="12"/>
  <c r="P24" i="12" s="1"/>
  <c r="C37" i="9"/>
  <c r="P37" i="9" s="1"/>
  <c r="O174" i="31"/>
  <c r="O176" i="31" s="1"/>
  <c r="P119" i="31"/>
  <c r="D119" i="32"/>
  <c r="C174" i="32"/>
  <c r="C176" i="32" s="1"/>
  <c r="G119" i="3"/>
  <c r="F174" i="3"/>
  <c r="F176" i="3" s="1"/>
  <c r="K174" i="32"/>
  <c r="K176" i="32" s="1"/>
  <c r="L119" i="32"/>
  <c r="G119" i="32"/>
  <c r="F174" i="32"/>
  <c r="F176" i="32" s="1"/>
  <c r="F169" i="44"/>
  <c r="F171" i="44" s="1"/>
  <c r="G119" i="44"/>
  <c r="E102" i="39"/>
  <c r="E103" i="39" s="1"/>
  <c r="E104" i="39" s="1"/>
  <c r="E105" i="39" s="1"/>
  <c r="E107" i="39" s="1"/>
  <c r="E102" i="40"/>
  <c r="E103" i="40" s="1"/>
  <c r="E104" i="40" s="1"/>
  <c r="E105" i="40" s="1"/>
  <c r="E107" i="40" s="1"/>
  <c r="E102" i="37"/>
  <c r="E103" i="37" s="1"/>
  <c r="E104" i="37" s="1"/>
  <c r="E105" i="37" s="1"/>
  <c r="E107" i="37" s="1"/>
  <c r="E102" i="38"/>
  <c r="E103" i="38" s="1"/>
  <c r="E104" i="38" s="1"/>
  <c r="E105" i="38" s="1"/>
  <c r="E107" i="38" s="1"/>
  <c r="E102" i="36"/>
  <c r="E103" i="36" s="1"/>
  <c r="E104" i="36" s="1"/>
  <c r="E105" i="36" s="1"/>
  <c r="E107" i="36" s="1"/>
  <c r="E102" i="42"/>
  <c r="E103" i="42" s="1"/>
  <c r="E104" i="42" s="1"/>
  <c r="E105" i="42" s="1"/>
  <c r="E107" i="42" s="1"/>
  <c r="E102" i="35"/>
  <c r="E103" i="35" s="1"/>
  <c r="E104" i="35" s="1"/>
  <c r="E105" i="35" s="1"/>
  <c r="E107" i="35" s="1"/>
  <c r="E102" i="30"/>
  <c r="E103" i="30" s="1"/>
  <c r="E104" i="30" s="1"/>
  <c r="E105" i="30" s="1"/>
  <c r="E107" i="30" s="1"/>
  <c r="E102" i="33"/>
  <c r="E103" i="33" s="1"/>
  <c r="E104" i="33" s="1"/>
  <c r="E105" i="33" s="1"/>
  <c r="E107" i="33" s="1"/>
  <c r="E102" i="29"/>
  <c r="E103" i="29" s="1"/>
  <c r="E104" i="29" s="1"/>
  <c r="E105" i="29" s="1"/>
  <c r="E107" i="29" s="1"/>
  <c r="E102" i="27"/>
  <c r="E103" i="27" s="1"/>
  <c r="E104" i="27" s="1"/>
  <c r="E105" i="27" s="1"/>
  <c r="E107" i="27" s="1"/>
  <c r="E102" i="41"/>
  <c r="E103" i="41" s="1"/>
  <c r="E104" i="41" s="1"/>
  <c r="E105" i="41" s="1"/>
  <c r="E107" i="41" s="1"/>
  <c r="E102" i="34"/>
  <c r="E103" i="34" s="1"/>
  <c r="E104" i="34" s="1"/>
  <c r="E105" i="34" s="1"/>
  <c r="E107" i="34" s="1"/>
  <c r="E102" i="31"/>
  <c r="E103" i="31" s="1"/>
  <c r="E104" i="31" s="1"/>
  <c r="E105" i="31" s="1"/>
  <c r="E107" i="31" s="1"/>
  <c r="E102" i="3"/>
  <c r="E103" i="3" s="1"/>
  <c r="E104" i="3" s="1"/>
  <c r="E105" i="3" s="1"/>
  <c r="E107" i="3" s="1"/>
  <c r="E102" i="26"/>
  <c r="E103" i="26" s="1"/>
  <c r="E104" i="26" s="1"/>
  <c r="E105" i="26" s="1"/>
  <c r="E107" i="26" s="1"/>
  <c r="E102" i="28"/>
  <c r="E103" i="28" s="1"/>
  <c r="E104" i="28" s="1"/>
  <c r="E105" i="28" s="1"/>
  <c r="E107" i="28" s="1"/>
  <c r="E102" i="32"/>
  <c r="E103" i="32" s="1"/>
  <c r="E104" i="32" s="1"/>
  <c r="E105" i="32" s="1"/>
  <c r="E107" i="32" s="1"/>
  <c r="O119" i="29"/>
  <c r="N174" i="29"/>
  <c r="N176" i="29" s="1"/>
  <c r="H169" i="37"/>
  <c r="H171" i="37" s="1"/>
  <c r="I119" i="37"/>
  <c r="B123" i="37" s="1"/>
  <c r="W174" i="29"/>
  <c r="W176" i="29" s="1"/>
  <c r="X119" i="29"/>
  <c r="N169" i="37"/>
  <c r="N171" i="37" s="1"/>
  <c r="M119" i="29"/>
  <c r="L174" i="29"/>
  <c r="L176" i="29" s="1"/>
  <c r="AA119" i="27"/>
  <c r="Z174" i="27"/>
  <c r="Z176" i="27" s="1"/>
  <c r="N119" i="43"/>
  <c r="V119" i="36"/>
  <c r="D102" i="39"/>
  <c r="D103" i="39" s="1"/>
  <c r="D104" i="39" s="1"/>
  <c r="D105" i="39" s="1"/>
  <c r="D107" i="39" s="1"/>
  <c r="D102" i="37"/>
  <c r="D103" i="37" s="1"/>
  <c r="D104" i="37" s="1"/>
  <c r="D105" i="37" s="1"/>
  <c r="D107" i="37" s="1"/>
  <c r="D102" i="36"/>
  <c r="D103" i="36" s="1"/>
  <c r="D104" i="36" s="1"/>
  <c r="D105" i="36" s="1"/>
  <c r="D107" i="36" s="1"/>
  <c r="D102" i="41"/>
  <c r="D103" i="41" s="1"/>
  <c r="D104" i="41" s="1"/>
  <c r="D105" i="41" s="1"/>
  <c r="D107" i="41" s="1"/>
  <c r="D102" i="42"/>
  <c r="D103" i="42" s="1"/>
  <c r="D104" i="42" s="1"/>
  <c r="D105" i="42" s="1"/>
  <c r="D107" i="42" s="1"/>
  <c r="D102" i="35"/>
  <c r="D103" i="35" s="1"/>
  <c r="D104" i="35" s="1"/>
  <c r="D105" i="35" s="1"/>
  <c r="D107" i="35" s="1"/>
  <c r="D102" i="38"/>
  <c r="D103" i="38" s="1"/>
  <c r="D104" i="38" s="1"/>
  <c r="D105" i="38" s="1"/>
  <c r="D107" i="38" s="1"/>
  <c r="D102" i="40"/>
  <c r="D103" i="40" s="1"/>
  <c r="D104" i="40" s="1"/>
  <c r="D105" i="40" s="1"/>
  <c r="D107" i="40" s="1"/>
  <c r="D102" i="34"/>
  <c r="D103" i="34" s="1"/>
  <c r="D104" i="34" s="1"/>
  <c r="D105" i="34" s="1"/>
  <c r="D107" i="34" s="1"/>
  <c r="D102" i="31"/>
  <c r="D103" i="31" s="1"/>
  <c r="D104" i="31" s="1"/>
  <c r="D105" i="31" s="1"/>
  <c r="D107" i="31" s="1"/>
  <c r="D102" i="32"/>
  <c r="D103" i="32" s="1"/>
  <c r="D104" i="32" s="1"/>
  <c r="D102" i="33"/>
  <c r="D103" i="33" s="1"/>
  <c r="D104" i="33" s="1"/>
  <c r="D105" i="33" s="1"/>
  <c r="D107" i="33" s="1"/>
  <c r="D102" i="29"/>
  <c r="D103" i="29" s="1"/>
  <c r="D104" i="29" s="1"/>
  <c r="D105" i="29" s="1"/>
  <c r="D107" i="29" s="1"/>
  <c r="D102" i="27"/>
  <c r="D103" i="27" s="1"/>
  <c r="D104" i="27" s="1"/>
  <c r="D105" i="27" s="1"/>
  <c r="D107" i="27" s="1"/>
  <c r="D102" i="28"/>
  <c r="D103" i="28" s="1"/>
  <c r="D104" i="28" s="1"/>
  <c r="D105" i="28" s="1"/>
  <c r="D107" i="28" s="1"/>
  <c r="D102" i="30"/>
  <c r="D103" i="30" s="1"/>
  <c r="D104" i="30" s="1"/>
  <c r="D105" i="30" s="1"/>
  <c r="D107" i="30" s="1"/>
  <c r="D102" i="26"/>
  <c r="D103" i="26" s="1"/>
  <c r="D104" i="26" s="1"/>
  <c r="D105" i="26" s="1"/>
  <c r="D107" i="26" s="1"/>
  <c r="D102" i="3"/>
  <c r="D103" i="3" s="1"/>
  <c r="D104" i="3" s="1"/>
  <c r="D105" i="3" s="1"/>
  <c r="D107" i="3" s="1"/>
  <c r="K119" i="40"/>
  <c r="J119" i="39"/>
  <c r="B123" i="39" s="1"/>
  <c r="D119" i="41"/>
  <c r="N119" i="35"/>
  <c r="B84" i="40"/>
  <c r="C76" i="6"/>
  <c r="P76" i="6" s="1"/>
  <c r="C62" i="6"/>
  <c r="P62" i="6" s="1"/>
  <c r="N119" i="29"/>
  <c r="M174" i="29"/>
  <c r="M176" i="29" s="1"/>
  <c r="V20" i="4"/>
  <c r="V30" i="4" s="1"/>
  <c r="V31" i="4" s="1"/>
  <c r="C38" i="20"/>
  <c r="P38" i="20" s="1"/>
  <c r="C169" i="35"/>
  <c r="C171" i="35" s="1"/>
  <c r="D119" i="35"/>
  <c r="L174" i="28"/>
  <c r="L176" i="28" s="1"/>
  <c r="M119" i="28"/>
  <c r="M119" i="26"/>
  <c r="L174" i="26"/>
  <c r="L176" i="26" s="1"/>
  <c r="AD119" i="36"/>
  <c r="AC169" i="36"/>
  <c r="AC171" i="36" s="1"/>
  <c r="G169" i="40"/>
  <c r="G171" i="40" s="1"/>
  <c r="H119" i="40"/>
  <c r="B123" i="40" s="1"/>
  <c r="M174" i="3"/>
  <c r="M176" i="3" s="1"/>
  <c r="N119" i="3"/>
  <c r="I119" i="29"/>
  <c r="H174" i="29"/>
  <c r="H176" i="29" s="1"/>
  <c r="E119" i="32"/>
  <c r="D174" i="32"/>
  <c r="D176" i="32" s="1"/>
  <c r="O119" i="41"/>
  <c r="N169" i="41"/>
  <c r="N171" i="41" s="1"/>
  <c r="V174" i="3"/>
  <c r="V176" i="3" s="1"/>
  <c r="W119" i="3"/>
  <c r="I174" i="34"/>
  <c r="I176" i="34" s="1"/>
  <c r="J119" i="34"/>
  <c r="W174" i="27"/>
  <c r="W176" i="27" s="1"/>
  <c r="X119" i="27"/>
  <c r="AB169" i="41"/>
  <c r="AB171" i="41" s="1"/>
  <c r="AC119" i="41"/>
  <c r="O119" i="44"/>
  <c r="Q119" i="44"/>
  <c r="G119" i="35"/>
  <c r="C32" i="21"/>
  <c r="C118" i="9"/>
  <c r="P118" i="9" s="1"/>
  <c r="H8" i="4"/>
  <c r="H18" i="4" s="1"/>
  <c r="H31" i="4" s="1"/>
  <c r="H119" i="3"/>
  <c r="G174" i="3"/>
  <c r="G176" i="3" s="1"/>
  <c r="X169" i="35"/>
  <c r="X171" i="35" s="1"/>
  <c r="J20" i="4"/>
  <c r="J30" i="4" s="1"/>
  <c r="P70" i="19"/>
  <c r="C32" i="18"/>
  <c r="P32" i="18" s="1"/>
  <c r="P119" i="33"/>
  <c r="O174" i="33"/>
  <c r="O176" i="33" s="1"/>
  <c r="AD119" i="28"/>
  <c r="S174" i="29"/>
  <c r="S176" i="29" s="1"/>
  <c r="Y119" i="30"/>
  <c r="Y174" i="32"/>
  <c r="Y176" i="32" s="1"/>
  <c r="B42" i="33"/>
  <c r="Y119" i="35"/>
  <c r="V169" i="37"/>
  <c r="V171" i="37" s="1"/>
  <c r="AA119" i="37"/>
  <c r="W119" i="38"/>
  <c r="S169" i="39"/>
  <c r="S171" i="39" s="1"/>
  <c r="Y119" i="43"/>
  <c r="B119" i="58"/>
  <c r="W20" i="4"/>
  <c r="W30" i="4" s="1"/>
  <c r="U119" i="43"/>
  <c r="I8" i="4"/>
  <c r="I18" i="4" s="1"/>
  <c r="AC119" i="34"/>
  <c r="AI168" i="38"/>
  <c r="AI169" i="38" s="1"/>
  <c r="C12" i="14"/>
  <c r="P12" i="14" s="1"/>
  <c r="C118" i="5"/>
  <c r="P118" i="5" s="1"/>
  <c r="C42" i="9"/>
  <c r="AN173" i="31"/>
  <c r="AN174" i="31" s="1"/>
  <c r="C42" i="19"/>
  <c r="C70" i="12"/>
  <c r="P70" i="12" s="1"/>
  <c r="M174" i="28"/>
  <c r="M176" i="28" s="1"/>
  <c r="N119" i="28"/>
  <c r="G119" i="40"/>
  <c r="F169" i="40"/>
  <c r="F171" i="40" s="1"/>
  <c r="I119" i="32"/>
  <c r="H174" i="32"/>
  <c r="H176" i="32" s="1"/>
  <c r="C174" i="34"/>
  <c r="C176" i="34" s="1"/>
  <c r="D119" i="34"/>
  <c r="M119" i="31"/>
  <c r="L174" i="31"/>
  <c r="L176" i="31" s="1"/>
  <c r="B118" i="37"/>
  <c r="H169" i="35"/>
  <c r="H171" i="35" s="1"/>
  <c r="I119" i="35"/>
  <c r="I169" i="44"/>
  <c r="I171" i="44" s="1"/>
  <c r="J119" i="44"/>
  <c r="B123" i="44" s="1"/>
  <c r="B118" i="39"/>
  <c r="L119" i="43"/>
  <c r="AC119" i="37"/>
  <c r="G119" i="38"/>
  <c r="M119" i="41"/>
  <c r="C32" i="23"/>
  <c r="C118" i="15"/>
  <c r="P118" i="15" s="1"/>
  <c r="B169" i="38"/>
  <c r="B171" i="38" s="1"/>
  <c r="C119" i="38"/>
  <c r="I70" i="9"/>
  <c r="C70" i="9" s="1"/>
  <c r="F174" i="34"/>
  <c r="F176" i="34" s="1"/>
  <c r="G119" i="34"/>
  <c r="T8" i="4"/>
  <c r="B119" i="39"/>
  <c r="C131" i="7"/>
  <c r="P70" i="23"/>
  <c r="P32" i="23"/>
  <c r="I42" i="17"/>
  <c r="C37" i="19"/>
  <c r="P37" i="19" s="1"/>
  <c r="G174" i="32"/>
  <c r="G176" i="32" s="1"/>
  <c r="H119" i="32"/>
  <c r="AC119" i="39"/>
  <c r="AB169" i="39"/>
  <c r="AB171" i="39" s="1"/>
  <c r="C119" i="32"/>
  <c r="B174" i="32"/>
  <c r="B176" i="32" s="1"/>
  <c r="E119" i="34"/>
  <c r="D174" i="34"/>
  <c r="D176" i="34" s="1"/>
  <c r="W174" i="32"/>
  <c r="W176" i="32" s="1"/>
  <c r="X119" i="32"/>
  <c r="C174" i="31"/>
  <c r="C176" i="31" s="1"/>
  <c r="D119" i="31"/>
  <c r="J119" i="32"/>
  <c r="I174" i="32"/>
  <c r="I176" i="32" s="1"/>
  <c r="M169" i="41"/>
  <c r="M171" i="41" s="1"/>
  <c r="Q174" i="29"/>
  <c r="Q176" i="29" s="1"/>
  <c r="R119" i="29"/>
  <c r="I174" i="27"/>
  <c r="I176" i="27" s="1"/>
  <c r="J119" i="27"/>
  <c r="H174" i="30"/>
  <c r="H176" i="30" s="1"/>
  <c r="I119" i="30"/>
  <c r="P119" i="39"/>
  <c r="O169" i="39"/>
  <c r="O171" i="39" s="1"/>
  <c r="W119" i="42"/>
  <c r="V169" i="42"/>
  <c r="V171" i="42" s="1"/>
  <c r="L119" i="39"/>
  <c r="K169" i="39"/>
  <c r="K171" i="39" s="1"/>
  <c r="H174" i="26"/>
  <c r="H176" i="26" s="1"/>
  <c r="I119" i="26"/>
  <c r="P169" i="43"/>
  <c r="P171" i="43" s="1"/>
  <c r="R174" i="29"/>
  <c r="R176" i="29" s="1"/>
  <c r="S119" i="29"/>
  <c r="X169" i="39"/>
  <c r="X171" i="39" s="1"/>
  <c r="Y119" i="39"/>
  <c r="I119" i="42"/>
  <c r="B123" i="42" s="1"/>
  <c r="AF170" i="40"/>
  <c r="AF119" i="40"/>
  <c r="V119" i="37"/>
  <c r="AB119" i="44"/>
  <c r="B84" i="39"/>
  <c r="C119" i="41"/>
  <c r="C131" i="9"/>
  <c r="F119" i="36"/>
  <c r="B127" i="28"/>
  <c r="C131" i="6"/>
  <c r="AB119" i="42"/>
  <c r="I42" i="23"/>
  <c r="C17" i="15"/>
  <c r="P17" i="15" s="1"/>
  <c r="C57" i="7"/>
  <c r="P57" i="7" s="1"/>
  <c r="R119" i="33"/>
  <c r="E119" i="35"/>
  <c r="D169" i="35"/>
  <c r="D171" i="35" s="1"/>
  <c r="B174" i="29"/>
  <c r="B176" i="29" s="1"/>
  <c r="C119" i="29"/>
  <c r="Z174" i="32"/>
  <c r="Z176" i="32" s="1"/>
  <c r="AA119" i="32"/>
  <c r="AE8" i="4"/>
  <c r="AE18" i="4" s="1"/>
  <c r="AE31" i="4" s="1"/>
  <c r="U119" i="31"/>
  <c r="AD169" i="35"/>
  <c r="AD171" i="35" s="1"/>
  <c r="U119" i="38"/>
  <c r="AA119" i="38"/>
  <c r="Y169" i="44"/>
  <c r="Y171" i="44" s="1"/>
  <c r="S169" i="42"/>
  <c r="S171" i="42" s="1"/>
  <c r="M20" i="4"/>
  <c r="M30" i="4" s="1"/>
  <c r="N20" i="4"/>
  <c r="N30" i="4" s="1"/>
  <c r="D8" i="4"/>
  <c r="D18" i="4" s="1"/>
  <c r="D31" i="4" s="1"/>
  <c r="B123" i="32"/>
  <c r="B123" i="27"/>
  <c r="AF170" i="35"/>
  <c r="AE119" i="35"/>
  <c r="AA169" i="37"/>
  <c r="AA171" i="37" s="1"/>
  <c r="B116" i="38"/>
  <c r="Z119" i="44"/>
  <c r="AF20" i="4"/>
  <c r="AF30" i="4" s="1"/>
  <c r="U8" i="4"/>
  <c r="U18" i="4" s="1"/>
  <c r="U31" i="4" s="1"/>
  <c r="T174" i="34"/>
  <c r="T176" i="34" s="1"/>
  <c r="AD119" i="26"/>
  <c r="AF168" i="38"/>
  <c r="AF169" i="38" s="1"/>
  <c r="B127" i="29"/>
  <c r="C12" i="6"/>
  <c r="P12" i="6" s="1"/>
  <c r="C12" i="10"/>
  <c r="P12" i="10" s="1"/>
  <c r="P32" i="9"/>
  <c r="Q174" i="31"/>
  <c r="Q176" i="31" s="1"/>
  <c r="R119" i="31"/>
  <c r="L174" i="30"/>
  <c r="L176" i="30" s="1"/>
  <c r="M119" i="30"/>
  <c r="R169" i="39"/>
  <c r="R171" i="39" s="1"/>
  <c r="S119" i="39"/>
  <c r="X174" i="29"/>
  <c r="X176" i="29" s="1"/>
  <c r="Y119" i="29"/>
  <c r="K174" i="29"/>
  <c r="K176" i="29" s="1"/>
  <c r="B118" i="29"/>
  <c r="B119" i="29" s="1"/>
  <c r="L119" i="29"/>
  <c r="B174" i="28"/>
  <c r="B176" i="28" s="1"/>
  <c r="C119" i="28"/>
  <c r="I119" i="28"/>
  <c r="H174" i="28"/>
  <c r="H176" i="28" s="1"/>
  <c r="O174" i="28"/>
  <c r="O176" i="28" s="1"/>
  <c r="P119" i="28"/>
  <c r="G174" i="28"/>
  <c r="G176" i="28" s="1"/>
  <c r="H119" i="28"/>
  <c r="Q119" i="27"/>
  <c r="P174" i="27"/>
  <c r="P176" i="27" s="1"/>
  <c r="B118" i="41"/>
  <c r="Q169" i="39"/>
  <c r="Q171" i="39" s="1"/>
  <c r="R119" i="39"/>
  <c r="K119" i="28"/>
  <c r="J174" i="28"/>
  <c r="J176" i="28" s="1"/>
  <c r="O119" i="27"/>
  <c r="N174" i="27"/>
  <c r="N176" i="27" s="1"/>
  <c r="H169" i="40"/>
  <c r="H171" i="40" s="1"/>
  <c r="O169" i="42"/>
  <c r="O171" i="42" s="1"/>
  <c r="P119" i="42"/>
  <c r="S119" i="27"/>
  <c r="R174" i="27"/>
  <c r="R176" i="27" s="1"/>
  <c r="AC169" i="39"/>
  <c r="AC171" i="39" s="1"/>
  <c r="AD119" i="39"/>
  <c r="AA119" i="42"/>
  <c r="B169" i="37"/>
  <c r="B171" i="37" s="1"/>
  <c r="C102" i="43"/>
  <c r="C103" i="43" s="1"/>
  <c r="C104" i="43" s="1"/>
  <c r="C102" i="40"/>
  <c r="C102" i="39"/>
  <c r="C102" i="44"/>
  <c r="C103" i="44" s="1"/>
  <c r="C104" i="44" s="1"/>
  <c r="C105" i="44" s="1"/>
  <c r="C107" i="44" s="1"/>
  <c r="C109" i="44" s="1"/>
  <c r="C102" i="42"/>
  <c r="C102" i="38"/>
  <c r="C102" i="35"/>
  <c r="C102" i="41"/>
  <c r="C102" i="3"/>
  <c r="C102" i="33"/>
  <c r="C102" i="29"/>
  <c r="C102" i="28"/>
  <c r="C102" i="27"/>
  <c r="C102" i="34"/>
  <c r="C102" i="31"/>
  <c r="C102" i="37"/>
  <c r="C102" i="36"/>
  <c r="C102" i="32"/>
  <c r="C102" i="26"/>
  <c r="B127" i="3"/>
  <c r="C102" i="30"/>
  <c r="C131" i="15"/>
  <c r="N119" i="41"/>
  <c r="S119" i="40"/>
  <c r="O119" i="37"/>
  <c r="C131" i="12"/>
  <c r="B169" i="42"/>
  <c r="B171" i="42" s="1"/>
  <c r="C119" i="42"/>
  <c r="AF119" i="36"/>
  <c r="F119" i="44"/>
  <c r="I42" i="21"/>
  <c r="C38" i="24"/>
  <c r="P38" i="24" s="1"/>
  <c r="C33" i="7"/>
  <c r="P33" i="7" s="1"/>
  <c r="F119" i="28"/>
  <c r="C57" i="5"/>
  <c r="P57" i="5" s="1"/>
  <c r="X169" i="37"/>
  <c r="X171" i="37" s="1"/>
  <c r="F174" i="30"/>
  <c r="F176" i="30" s="1"/>
  <c r="G119" i="30"/>
  <c r="O169" i="37"/>
  <c r="O171" i="37" s="1"/>
  <c r="P119" i="37"/>
  <c r="X8" i="4"/>
  <c r="AC119" i="35"/>
  <c r="U169" i="38"/>
  <c r="U171" i="38" s="1"/>
  <c r="X169" i="40"/>
  <c r="X171" i="40" s="1"/>
  <c r="B116" i="42"/>
  <c r="B119" i="42" s="1"/>
  <c r="U20" i="4"/>
  <c r="U30" i="4" s="1"/>
  <c r="E20" i="4"/>
  <c r="E30" i="4" s="1"/>
  <c r="B118" i="32"/>
  <c r="C20" i="4"/>
  <c r="B119" i="27"/>
  <c r="B116" i="36"/>
  <c r="AD8" i="4"/>
  <c r="AD18" i="4" s="1"/>
  <c r="AD31" i="4" s="1"/>
  <c r="M8" i="4"/>
  <c r="M18" i="4" s="1"/>
  <c r="N8" i="4"/>
  <c r="N18" i="4" s="1"/>
  <c r="F42" i="6"/>
  <c r="B84" i="29"/>
  <c r="C70" i="15"/>
  <c r="P70" i="15" s="1"/>
  <c r="I42" i="10"/>
  <c r="C42" i="10" s="1"/>
  <c r="P42" i="10" s="1"/>
  <c r="K174" i="27"/>
  <c r="K176" i="27" s="1"/>
  <c r="L119" i="27"/>
  <c r="B118" i="27"/>
  <c r="D119" i="27"/>
  <c r="C174" i="27"/>
  <c r="C176" i="27" s="1"/>
  <c r="I119" i="44"/>
  <c r="H169" i="44"/>
  <c r="H171" i="44" s="1"/>
  <c r="D174" i="28"/>
  <c r="D176" i="28" s="1"/>
  <c r="E119" i="28"/>
  <c r="C169" i="37"/>
  <c r="C171" i="37" s="1"/>
  <c r="D119" i="37"/>
  <c r="U174" i="27"/>
  <c r="U176" i="27" s="1"/>
  <c r="V119" i="27"/>
  <c r="E169" i="38"/>
  <c r="E171" i="38" s="1"/>
  <c r="F119" i="38"/>
  <c r="J169" i="44"/>
  <c r="J171" i="44" s="1"/>
  <c r="K119" i="44"/>
  <c r="O174" i="27"/>
  <c r="O176" i="27" s="1"/>
  <c r="P119" i="27"/>
  <c r="M174" i="26"/>
  <c r="M176" i="26" s="1"/>
  <c r="N119" i="26"/>
  <c r="B169" i="39"/>
  <c r="B171" i="39" s="1"/>
  <c r="C119" i="39"/>
  <c r="K119" i="37"/>
  <c r="J169" i="37"/>
  <c r="J171" i="37" s="1"/>
  <c r="Q119" i="33"/>
  <c r="P174" i="33"/>
  <c r="P176" i="33" s="1"/>
  <c r="K119" i="38"/>
  <c r="J169" i="38"/>
  <c r="J171" i="38" s="1"/>
  <c r="R174" i="32"/>
  <c r="R176" i="32" s="1"/>
  <c r="S119" i="32"/>
  <c r="Y174" i="29"/>
  <c r="Y176" i="29" s="1"/>
  <c r="Z119" i="29"/>
  <c r="F102" i="41"/>
  <c r="F103" i="41" s="1"/>
  <c r="F104" i="41" s="1"/>
  <c r="F105" i="41" s="1"/>
  <c r="F107" i="41" s="1"/>
  <c r="F102" i="42"/>
  <c r="F103" i="42" s="1"/>
  <c r="F104" i="42" s="1"/>
  <c r="F105" i="42" s="1"/>
  <c r="F107" i="42" s="1"/>
  <c r="F102" i="38"/>
  <c r="F103" i="38" s="1"/>
  <c r="F104" i="38" s="1"/>
  <c r="F105" i="38" s="1"/>
  <c r="F107" i="38" s="1"/>
  <c r="F102" i="35"/>
  <c r="F103" i="35" s="1"/>
  <c r="F104" i="35" s="1"/>
  <c r="F105" i="35" s="1"/>
  <c r="F107" i="35" s="1"/>
  <c r="F102" i="40"/>
  <c r="F103" i="40" s="1"/>
  <c r="F104" i="40" s="1"/>
  <c r="F105" i="40" s="1"/>
  <c r="F107" i="40" s="1"/>
  <c r="F102" i="39"/>
  <c r="F103" i="39" s="1"/>
  <c r="F104" i="39" s="1"/>
  <c r="F105" i="39" s="1"/>
  <c r="F107" i="39" s="1"/>
  <c r="F102" i="37"/>
  <c r="F103" i="37" s="1"/>
  <c r="F104" i="37" s="1"/>
  <c r="F105" i="37" s="1"/>
  <c r="F107" i="37" s="1"/>
  <c r="F102" i="36"/>
  <c r="F103" i="36" s="1"/>
  <c r="F104" i="36" s="1"/>
  <c r="F105" i="36" s="1"/>
  <c r="F107" i="36" s="1"/>
  <c r="F102" i="32"/>
  <c r="F103" i="32" s="1"/>
  <c r="F104" i="32" s="1"/>
  <c r="F102" i="28"/>
  <c r="F103" i="28" s="1"/>
  <c r="F104" i="28" s="1"/>
  <c r="F105" i="28" s="1"/>
  <c r="F107" i="28" s="1"/>
  <c r="F102" i="34"/>
  <c r="F103" i="34" s="1"/>
  <c r="F104" i="34" s="1"/>
  <c r="F102" i="26"/>
  <c r="F103" i="26" s="1"/>
  <c r="F104" i="26" s="1"/>
  <c r="F105" i="26" s="1"/>
  <c r="F107" i="26" s="1"/>
  <c r="F102" i="30"/>
  <c r="F103" i="30" s="1"/>
  <c r="F104" i="30" s="1"/>
  <c r="F105" i="30" s="1"/>
  <c r="F107" i="30" s="1"/>
  <c r="F102" i="27"/>
  <c r="F103" i="27" s="1"/>
  <c r="F104" i="27" s="1"/>
  <c r="F105" i="27" s="1"/>
  <c r="F107" i="27" s="1"/>
  <c r="F102" i="29"/>
  <c r="F103" i="29" s="1"/>
  <c r="F104" i="29" s="1"/>
  <c r="F105" i="29" s="1"/>
  <c r="F107" i="29" s="1"/>
  <c r="F102" i="33"/>
  <c r="F103" i="33" s="1"/>
  <c r="F104" i="33" s="1"/>
  <c r="F105" i="33" s="1"/>
  <c r="F107" i="33" s="1"/>
  <c r="F102" i="31"/>
  <c r="F103" i="31" s="1"/>
  <c r="F104" i="31" s="1"/>
  <c r="F105" i="31" s="1"/>
  <c r="F107" i="31" s="1"/>
  <c r="F102" i="3"/>
  <c r="F103" i="3" s="1"/>
  <c r="F104" i="3" s="1"/>
  <c r="M119" i="43"/>
  <c r="Z169" i="42"/>
  <c r="Z171" i="42" s="1"/>
  <c r="R119" i="41"/>
  <c r="C74" i="21"/>
  <c r="P74" i="21" s="1"/>
  <c r="Y174" i="27"/>
  <c r="Y176" i="27" s="1"/>
  <c r="C119" i="31"/>
  <c r="B174" i="31"/>
  <c r="B176" i="31" s="1"/>
  <c r="K119" i="35"/>
  <c r="J169" i="35"/>
  <c r="J171" i="35" s="1"/>
  <c r="AD174" i="34"/>
  <c r="AD176" i="34" s="1"/>
  <c r="AE119" i="34"/>
  <c r="J174" i="32"/>
  <c r="J176" i="32" s="1"/>
  <c r="K119" i="32"/>
  <c r="B116" i="26"/>
  <c r="B42" i="29"/>
  <c r="B119" i="41"/>
  <c r="W8" i="4"/>
  <c r="W18" i="4" s="1"/>
  <c r="W31" i="4" s="1"/>
  <c r="C8" i="4"/>
  <c r="C18" i="4" s="1"/>
  <c r="C57" i="11"/>
  <c r="P57" i="11" s="1"/>
  <c r="AE119" i="40"/>
  <c r="F105" i="32"/>
  <c r="F107" i="32" s="1"/>
  <c r="B127" i="30"/>
  <c r="P32" i="15"/>
  <c r="C105" i="43"/>
  <c r="C107" i="43" s="1"/>
  <c r="C109" i="43" s="1"/>
  <c r="P70" i="9"/>
  <c r="P32" i="10"/>
  <c r="F119" i="26"/>
  <c r="E174" i="26"/>
  <c r="E176" i="26" s="1"/>
  <c r="I169" i="40"/>
  <c r="I171" i="40" s="1"/>
  <c r="R119" i="35"/>
  <c r="Q169" i="35"/>
  <c r="Q171" i="35" s="1"/>
  <c r="G169" i="35"/>
  <c r="G171" i="35" s="1"/>
  <c r="H119" i="35"/>
  <c r="B123" i="35" s="1"/>
  <c r="I174" i="28"/>
  <c r="I176" i="28" s="1"/>
  <c r="J119" i="28"/>
  <c r="K174" i="33"/>
  <c r="K176" i="33" s="1"/>
  <c r="L119" i="33"/>
  <c r="F174" i="28"/>
  <c r="F176" i="28" s="1"/>
  <c r="G119" i="28"/>
  <c r="L119" i="40"/>
  <c r="K169" i="40"/>
  <c r="K171" i="40" s="1"/>
  <c r="O119" i="33"/>
  <c r="N174" i="33"/>
  <c r="N176" i="33" s="1"/>
  <c r="AE119" i="30"/>
  <c r="AD174" i="30"/>
  <c r="AD176" i="30" s="1"/>
  <c r="L119" i="44"/>
  <c r="K169" i="44"/>
  <c r="K171" i="44" s="1"/>
  <c r="F174" i="33"/>
  <c r="F176" i="33" s="1"/>
  <c r="G119" i="33"/>
  <c r="K174" i="28"/>
  <c r="K176" i="28" s="1"/>
  <c r="L119" i="28"/>
  <c r="I169" i="36"/>
  <c r="I171" i="36" s="1"/>
  <c r="J119" i="36"/>
  <c r="AF170" i="37"/>
  <c r="AF119" i="37"/>
  <c r="B174" i="34"/>
  <c r="B176" i="34" s="1"/>
  <c r="C119" i="34"/>
  <c r="Z119" i="40"/>
  <c r="L119" i="37"/>
  <c r="C24" i="11"/>
  <c r="P24" i="11" s="1"/>
  <c r="F90" i="34"/>
  <c r="C137" i="10"/>
  <c r="C24" i="14"/>
  <c r="P24" i="14" s="1"/>
  <c r="F94" i="3"/>
  <c r="F105" i="3" s="1"/>
  <c r="F107" i="3" s="1"/>
  <c r="B90" i="3"/>
  <c r="B94" i="3" s="1"/>
  <c r="C24" i="18"/>
  <c r="P24" i="18" s="1"/>
  <c r="Y119" i="27"/>
  <c r="X174" i="27"/>
  <c r="X176" i="27" s="1"/>
  <c r="I42" i="20"/>
  <c r="C37" i="20"/>
  <c r="P37" i="20" s="1"/>
  <c r="B117" i="33"/>
  <c r="AF119" i="33"/>
  <c r="C30" i="4"/>
  <c r="C37" i="17"/>
  <c r="P37" i="17" s="1"/>
  <c r="F42" i="17"/>
  <c r="C42" i="17" s="1"/>
  <c r="P42" i="17" s="1"/>
  <c r="F42" i="7"/>
  <c r="C42" i="7" s="1"/>
  <c r="P42" i="7" s="1"/>
  <c r="C37" i="7"/>
  <c r="P37" i="7" s="1"/>
  <c r="N31" i="4"/>
  <c r="I42" i="22"/>
  <c r="C42" i="22" s="1"/>
  <c r="P42" i="22" s="1"/>
  <c r="C37" i="22"/>
  <c r="P37" i="22" s="1"/>
  <c r="C32" i="20"/>
  <c r="P32" i="20" s="1"/>
  <c r="F42" i="20"/>
  <c r="B116" i="35"/>
  <c r="P174" i="34"/>
  <c r="P176" i="34" s="1"/>
  <c r="Q119" i="34"/>
  <c r="B116" i="3"/>
  <c r="AC8" i="4"/>
  <c r="AC18" i="4" s="1"/>
  <c r="AC31" i="4" s="1"/>
  <c r="B123" i="34"/>
  <c r="B116" i="33"/>
  <c r="T119" i="35"/>
  <c r="AD169" i="44"/>
  <c r="AD171" i="44" s="1"/>
  <c r="C24" i="2"/>
  <c r="P24" i="2" s="1"/>
  <c r="Y119" i="28"/>
  <c r="S174" i="30"/>
  <c r="S176" i="30" s="1"/>
  <c r="B116" i="31"/>
  <c r="U119" i="27"/>
  <c r="B116" i="34"/>
  <c r="B42" i="36"/>
  <c r="R169" i="36"/>
  <c r="R171" i="36" s="1"/>
  <c r="S119" i="36"/>
  <c r="M169" i="38"/>
  <c r="M171" i="38" s="1"/>
  <c r="B118" i="38"/>
  <c r="O119" i="28"/>
  <c r="B118" i="28"/>
  <c r="N174" i="28"/>
  <c r="N176" i="28" s="1"/>
  <c r="D169" i="44"/>
  <c r="D171" i="44" s="1"/>
  <c r="E119" i="44"/>
  <c r="E119" i="40"/>
  <c r="D169" i="40"/>
  <c r="D171" i="40" s="1"/>
  <c r="G90" i="27"/>
  <c r="C137" i="12"/>
  <c r="F42" i="12"/>
  <c r="C37" i="12"/>
  <c r="P37" i="12" s="1"/>
  <c r="AM173" i="30"/>
  <c r="AM174" i="30" s="1"/>
  <c r="AG173" i="30"/>
  <c r="AG174" i="30" s="1"/>
  <c r="AL173" i="30"/>
  <c r="AL174" i="30" s="1"/>
  <c r="AF173" i="30"/>
  <c r="AF174" i="30" s="1"/>
  <c r="AK173" i="30"/>
  <c r="AK174" i="30" s="1"/>
  <c r="AJ173" i="30"/>
  <c r="AJ174" i="30" s="1"/>
  <c r="AO173" i="30"/>
  <c r="AO174" i="30" s="1"/>
  <c r="AI173" i="30"/>
  <c r="AI174" i="30" s="1"/>
  <c r="AN173" i="30"/>
  <c r="AN174" i="30" s="1"/>
  <c r="AH173" i="30"/>
  <c r="AH174" i="30" s="1"/>
  <c r="AJ173" i="28"/>
  <c r="AJ174" i="28" s="1"/>
  <c r="AO173" i="28"/>
  <c r="AO174" i="28" s="1"/>
  <c r="AI173" i="28"/>
  <c r="AI174" i="28" s="1"/>
  <c r="AN173" i="28"/>
  <c r="AN174" i="28" s="1"/>
  <c r="AH173" i="28"/>
  <c r="AH174" i="28" s="1"/>
  <c r="AM173" i="28"/>
  <c r="AM174" i="28" s="1"/>
  <c r="AG173" i="28"/>
  <c r="AG174" i="28" s="1"/>
  <c r="AL173" i="28"/>
  <c r="AL174" i="28" s="1"/>
  <c r="AF173" i="28"/>
  <c r="AF174" i="28" s="1"/>
  <c r="AK173" i="28"/>
  <c r="AK174" i="28" s="1"/>
  <c r="B90" i="39"/>
  <c r="B94" i="39" s="1"/>
  <c r="B127" i="26"/>
  <c r="L42" i="23"/>
  <c r="C38" i="16"/>
  <c r="P38" i="16" s="1"/>
  <c r="B119" i="43"/>
  <c r="P169" i="36"/>
  <c r="P171" i="36" s="1"/>
  <c r="Q119" i="36"/>
  <c r="P32" i="19"/>
  <c r="C37" i="14"/>
  <c r="P37" i="14" s="1"/>
  <c r="I42" i="14"/>
  <c r="C42" i="14" s="1"/>
  <c r="P42" i="14" s="1"/>
  <c r="I42" i="2"/>
  <c r="B123" i="3"/>
  <c r="B42" i="28"/>
  <c r="U174" i="30"/>
  <c r="U176" i="30" s="1"/>
  <c r="AC174" i="33"/>
  <c r="AC176" i="33" s="1"/>
  <c r="T119" i="37"/>
  <c r="Q20" i="4"/>
  <c r="Q30" i="4" s="1"/>
  <c r="Q31" i="4" s="1"/>
  <c r="P174" i="3"/>
  <c r="P176" i="3" s="1"/>
  <c r="P169" i="35"/>
  <c r="P171" i="35" s="1"/>
  <c r="Q119" i="35"/>
  <c r="S20" i="4"/>
  <c r="S30" i="4" s="1"/>
  <c r="S31" i="4" s="1"/>
  <c r="R174" i="3"/>
  <c r="R176" i="3" s="1"/>
  <c r="S119" i="3"/>
  <c r="D119" i="40"/>
  <c r="C169" i="40"/>
  <c r="C171" i="40" s="1"/>
  <c r="AA8" i="4"/>
  <c r="AA18" i="4" s="1"/>
  <c r="AA31" i="4" s="1"/>
  <c r="G31" i="4"/>
  <c r="AL168" i="39"/>
  <c r="AL169" i="39" s="1"/>
  <c r="AK168" i="39"/>
  <c r="AK169" i="39" s="1"/>
  <c r="AJ168" i="39"/>
  <c r="AJ169" i="39" s="1"/>
  <c r="AI168" i="39"/>
  <c r="AI169" i="39" s="1"/>
  <c r="AH168" i="39"/>
  <c r="AH169" i="39" s="1"/>
  <c r="AO168" i="39"/>
  <c r="AO169" i="39" s="1"/>
  <c r="AG168" i="39"/>
  <c r="AG169" i="39" s="1"/>
  <c r="AN168" i="39"/>
  <c r="AN169" i="39" s="1"/>
  <c r="AF168" i="39"/>
  <c r="AF169" i="39" s="1"/>
  <c r="AM168" i="39"/>
  <c r="AM169" i="39" s="1"/>
  <c r="AJ168" i="36"/>
  <c r="AJ169" i="36" s="1"/>
  <c r="AO168" i="36"/>
  <c r="AO169" i="36" s="1"/>
  <c r="AI168" i="36"/>
  <c r="AI169" i="36" s="1"/>
  <c r="AM168" i="36"/>
  <c r="AM169" i="36" s="1"/>
  <c r="AG168" i="36"/>
  <c r="AG169" i="36" s="1"/>
  <c r="AL168" i="36"/>
  <c r="AL169" i="36" s="1"/>
  <c r="AF168" i="36"/>
  <c r="AF169" i="36" s="1"/>
  <c r="AN168" i="36"/>
  <c r="AN169" i="36" s="1"/>
  <c r="AK168" i="36"/>
  <c r="AK169" i="36" s="1"/>
  <c r="AH168" i="36"/>
  <c r="AH169" i="36" s="1"/>
  <c r="C37" i="23"/>
  <c r="P37" i="23" s="1"/>
  <c r="F42" i="23"/>
  <c r="C42" i="23" s="1"/>
  <c r="P42" i="23" s="1"/>
  <c r="D108" i="65"/>
  <c r="D109" i="65" s="1"/>
  <c r="C110" i="65"/>
  <c r="B42" i="31"/>
  <c r="AD119" i="33"/>
  <c r="AB119" i="35"/>
  <c r="B116" i="37"/>
  <c r="B119" i="37" s="1"/>
  <c r="N119" i="36"/>
  <c r="B118" i="36"/>
  <c r="B119" i="36" s="1"/>
  <c r="M169" i="36"/>
  <c r="M171" i="36" s="1"/>
  <c r="Q174" i="30"/>
  <c r="Q176" i="30" s="1"/>
  <c r="R119" i="30"/>
  <c r="F31" i="4"/>
  <c r="B169" i="40"/>
  <c r="B171" i="40" s="1"/>
  <c r="C119" i="40"/>
  <c r="B118" i="40"/>
  <c r="B119" i="40" s="1"/>
  <c r="I119" i="36"/>
  <c r="B123" i="36" s="1"/>
  <c r="H169" i="36"/>
  <c r="H171" i="36" s="1"/>
  <c r="N174" i="32"/>
  <c r="N176" i="32" s="1"/>
  <c r="O119" i="32"/>
  <c r="C12" i="17"/>
  <c r="P12" i="17" s="1"/>
  <c r="P20" i="4"/>
  <c r="P30" i="4" s="1"/>
  <c r="P119" i="3"/>
  <c r="O174" i="3"/>
  <c r="O176" i="3" s="1"/>
  <c r="S119" i="34"/>
  <c r="R174" i="34"/>
  <c r="R176" i="34" s="1"/>
  <c r="S119" i="44"/>
  <c r="R169" i="44"/>
  <c r="R171" i="44" s="1"/>
  <c r="D119" i="44"/>
  <c r="C169" i="44"/>
  <c r="C171" i="44" s="1"/>
  <c r="B102" i="59"/>
  <c r="B103" i="59" s="1"/>
  <c r="B104" i="59" s="1"/>
  <c r="B105" i="59" s="1"/>
  <c r="C103" i="59"/>
  <c r="C104" i="59" s="1"/>
  <c r="C105" i="59" s="1"/>
  <c r="C107" i="59" s="1"/>
  <c r="C109" i="59" s="1"/>
  <c r="K8" i="4"/>
  <c r="K18" i="4" s="1"/>
  <c r="K31" i="4" s="1"/>
  <c r="K119" i="3"/>
  <c r="J174" i="3"/>
  <c r="J176" i="3" s="1"/>
  <c r="AF8" i="4"/>
  <c r="AF18" i="4" s="1"/>
  <c r="AF31" i="4" s="1"/>
  <c r="P169" i="40"/>
  <c r="P171" i="40" s="1"/>
  <c r="Q119" i="40"/>
  <c r="B102" i="58"/>
  <c r="B103" i="58" s="1"/>
  <c r="B104" i="58" s="1"/>
  <c r="B105" i="58" s="1"/>
  <c r="B107" i="58" s="1"/>
  <c r="F103" i="58"/>
  <c r="F104" i="58" s="1"/>
  <c r="F105" i="58" s="1"/>
  <c r="F107" i="58" s="1"/>
  <c r="S119" i="38"/>
  <c r="C70" i="11"/>
  <c r="P70" i="11" s="1"/>
  <c r="P32" i="22"/>
  <c r="P42" i="19"/>
  <c r="B119" i="38"/>
  <c r="D90" i="32"/>
  <c r="C137" i="9"/>
  <c r="C37" i="2"/>
  <c r="P37" i="2" s="1"/>
  <c r="W119" i="31"/>
  <c r="C62" i="2"/>
  <c r="P62" i="2" s="1"/>
  <c r="P174" i="30"/>
  <c r="P176" i="30" s="1"/>
  <c r="Q119" i="30"/>
  <c r="U174" i="34"/>
  <c r="U176" i="34" s="1"/>
  <c r="V119" i="34"/>
  <c r="E174" i="32"/>
  <c r="E176" i="32" s="1"/>
  <c r="F119" i="32"/>
  <c r="L119" i="30"/>
  <c r="K174" i="30"/>
  <c r="K176" i="30" s="1"/>
  <c r="AL168" i="44"/>
  <c r="AL169" i="44" s="1"/>
  <c r="AF168" i="44"/>
  <c r="AF169" i="44" s="1"/>
  <c r="AK168" i="44"/>
  <c r="AK169" i="44" s="1"/>
  <c r="AJ168" i="44"/>
  <c r="AJ169" i="44" s="1"/>
  <c r="AO168" i="44"/>
  <c r="AO169" i="44" s="1"/>
  <c r="AI168" i="44"/>
  <c r="AI169" i="44" s="1"/>
  <c r="AN168" i="44"/>
  <c r="AN169" i="44" s="1"/>
  <c r="AH168" i="44"/>
  <c r="AH169" i="44" s="1"/>
  <c r="AM168" i="44"/>
  <c r="AM169" i="44" s="1"/>
  <c r="AG168" i="44"/>
  <c r="AG169" i="44" s="1"/>
  <c r="E8" i="4"/>
  <c r="E18" i="4" s="1"/>
  <c r="E31" i="4" s="1"/>
  <c r="V119" i="28"/>
  <c r="U174" i="28"/>
  <c r="U176" i="28" s="1"/>
  <c r="J174" i="34"/>
  <c r="J176" i="34" s="1"/>
  <c r="K119" i="34"/>
  <c r="J8" i="4"/>
  <c r="J18" i="4" s="1"/>
  <c r="J31" i="4" s="1"/>
  <c r="J119" i="3"/>
  <c r="I174" i="3"/>
  <c r="I176" i="3" s="1"/>
  <c r="AM168" i="42"/>
  <c r="AM169" i="42" s="1"/>
  <c r="AG168" i="42"/>
  <c r="AG169" i="42" s="1"/>
  <c r="AJ168" i="42"/>
  <c r="AJ169" i="42" s="1"/>
  <c r="AO168" i="42"/>
  <c r="AO169" i="42" s="1"/>
  <c r="AF168" i="42"/>
  <c r="AF169" i="42" s="1"/>
  <c r="AN168" i="42"/>
  <c r="AN169" i="42" s="1"/>
  <c r="AL168" i="42"/>
  <c r="AL169" i="42" s="1"/>
  <c r="AK168" i="42"/>
  <c r="AK169" i="42" s="1"/>
  <c r="AI168" i="42"/>
  <c r="AI169" i="42" s="1"/>
  <c r="AH168" i="42"/>
  <c r="AH169" i="42" s="1"/>
  <c r="F42" i="5"/>
  <c r="C42" i="5" s="1"/>
  <c r="P42" i="5" s="1"/>
  <c r="C37" i="5"/>
  <c r="P37" i="5" s="1"/>
  <c r="F42" i="13"/>
  <c r="C32" i="13"/>
  <c r="P32" i="13" s="1"/>
  <c r="AL173" i="27"/>
  <c r="AL174" i="27" s="1"/>
  <c r="AF173" i="27"/>
  <c r="AF174" i="27" s="1"/>
  <c r="AK173" i="27"/>
  <c r="AK174" i="27" s="1"/>
  <c r="AJ173" i="27"/>
  <c r="AJ174" i="27" s="1"/>
  <c r="AO173" i="27"/>
  <c r="AO174" i="27" s="1"/>
  <c r="AI173" i="27"/>
  <c r="AI174" i="27" s="1"/>
  <c r="AN173" i="27"/>
  <c r="AN174" i="27" s="1"/>
  <c r="AH173" i="27"/>
  <c r="AH174" i="27" s="1"/>
  <c r="AM173" i="27"/>
  <c r="AM174" i="27" s="1"/>
  <c r="AG173" i="27"/>
  <c r="AG174" i="27" s="1"/>
  <c r="C32" i="24"/>
  <c r="P32" i="24" s="1"/>
  <c r="F42" i="18"/>
  <c r="C42" i="18" s="1"/>
  <c r="P42" i="18" s="1"/>
  <c r="C37" i="18"/>
  <c r="P37" i="18" s="1"/>
  <c r="I42" i="8"/>
  <c r="C42" i="8" s="1"/>
  <c r="P42" i="8" s="1"/>
  <c r="C37" i="8"/>
  <c r="P37" i="8" s="1"/>
  <c r="AK168" i="40"/>
  <c r="AK169" i="40" s="1"/>
  <c r="AL168" i="40"/>
  <c r="AL169" i="40" s="1"/>
  <c r="AJ168" i="40"/>
  <c r="AJ169" i="40" s="1"/>
  <c r="AI168" i="40"/>
  <c r="AI169" i="40" s="1"/>
  <c r="AH168" i="40"/>
  <c r="AH169" i="40" s="1"/>
  <c r="AG168" i="40"/>
  <c r="AG169" i="40" s="1"/>
  <c r="AO168" i="40"/>
  <c r="AO169" i="40" s="1"/>
  <c r="AF168" i="40"/>
  <c r="AF169" i="40" s="1"/>
  <c r="AN168" i="40"/>
  <c r="AN169" i="40" s="1"/>
  <c r="AM168" i="40"/>
  <c r="AM169" i="40" s="1"/>
  <c r="B90" i="40"/>
  <c r="B94" i="40" s="1"/>
  <c r="C94" i="40"/>
  <c r="W119" i="34"/>
  <c r="Q174" i="34"/>
  <c r="Q176" i="34" s="1"/>
  <c r="R119" i="34"/>
  <c r="N174" i="30"/>
  <c r="N176" i="30" s="1"/>
  <c r="O119" i="30"/>
  <c r="B118" i="30"/>
  <c r="B102" i="56"/>
  <c r="B103" i="56" s="1"/>
  <c r="B104" i="56" s="1"/>
  <c r="B105" i="56" s="1"/>
  <c r="B107" i="56" s="1"/>
  <c r="C103" i="56"/>
  <c r="C104" i="56" s="1"/>
  <c r="C105" i="56" s="1"/>
  <c r="C107" i="56" s="1"/>
  <c r="C109" i="56" s="1"/>
  <c r="M119" i="34"/>
  <c r="L174" i="34"/>
  <c r="L176" i="34" s="1"/>
  <c r="O119" i="40"/>
  <c r="N169" i="40"/>
  <c r="N171" i="40" s="1"/>
  <c r="L119" i="38"/>
  <c r="K169" i="38"/>
  <c r="K171" i="38" s="1"/>
  <c r="K119" i="30"/>
  <c r="J174" i="30"/>
  <c r="J176" i="30" s="1"/>
  <c r="B102" i="57"/>
  <c r="B103" i="57" s="1"/>
  <c r="B104" i="57" s="1"/>
  <c r="B105" i="57" s="1"/>
  <c r="B107" i="57" s="1"/>
  <c r="F103" i="57"/>
  <c r="F104" i="57" s="1"/>
  <c r="F105" i="57" s="1"/>
  <c r="F107" i="57" s="1"/>
  <c r="B102" i="63"/>
  <c r="B103" i="63" s="1"/>
  <c r="B104" i="63" s="1"/>
  <c r="B105" i="63" s="1"/>
  <c r="B107" i="63" s="1"/>
  <c r="D103" i="63"/>
  <c r="D104" i="63" s="1"/>
  <c r="D105" i="63" s="1"/>
  <c r="D107" i="63" s="1"/>
  <c r="U119" i="36"/>
  <c r="O119" i="36"/>
  <c r="AG173" i="34"/>
  <c r="AG174" i="34" s="1"/>
  <c r="AO173" i="34"/>
  <c r="AO174" i="34" s="1"/>
  <c r="AF173" i="34"/>
  <c r="AF174" i="34" s="1"/>
  <c r="AN173" i="34"/>
  <c r="AN174" i="34" s="1"/>
  <c r="AM173" i="34"/>
  <c r="AM174" i="34" s="1"/>
  <c r="AL173" i="34"/>
  <c r="AL174" i="34" s="1"/>
  <c r="AK173" i="34"/>
  <c r="AK174" i="34" s="1"/>
  <c r="AJ173" i="34"/>
  <c r="AJ174" i="34" s="1"/>
  <c r="AI173" i="34"/>
  <c r="AI174" i="34" s="1"/>
  <c r="AH173" i="34"/>
  <c r="AH174" i="34" s="1"/>
  <c r="F70" i="8"/>
  <c r="C70" i="8" s="1"/>
  <c r="P70" i="8" s="1"/>
  <c r="C62" i="8"/>
  <c r="P62" i="8" s="1"/>
  <c r="F70" i="20"/>
  <c r="C70" i="20" s="1"/>
  <c r="P70" i="20" s="1"/>
  <c r="I42" i="11"/>
  <c r="C42" i="11" s="1"/>
  <c r="C37" i="11"/>
  <c r="P37" i="11" s="1"/>
  <c r="B169" i="35"/>
  <c r="B171" i="35" s="1"/>
  <c r="C119" i="35"/>
  <c r="B118" i="35"/>
  <c r="D108" i="63"/>
  <c r="D109" i="63" s="1"/>
  <c r="E108" i="63" s="1"/>
  <c r="E109" i="63" s="1"/>
  <c r="C110" i="63"/>
  <c r="H174" i="31"/>
  <c r="H176" i="31" s="1"/>
  <c r="B118" i="31"/>
  <c r="I119" i="31"/>
  <c r="M174" i="34"/>
  <c r="M176" i="34" s="1"/>
  <c r="B118" i="34"/>
  <c r="N119" i="34"/>
  <c r="P119" i="34"/>
  <c r="O174" i="34"/>
  <c r="O176" i="34" s="1"/>
  <c r="P119" i="35"/>
  <c r="O169" i="35"/>
  <c r="O171" i="35" s="1"/>
  <c r="P119" i="32"/>
  <c r="O174" i="32"/>
  <c r="O176" i="32" s="1"/>
  <c r="Q174" i="28"/>
  <c r="Q176" i="28" s="1"/>
  <c r="R119" i="28"/>
  <c r="M119" i="36"/>
  <c r="L169" i="36"/>
  <c r="L171" i="36" s="1"/>
  <c r="K174" i="34"/>
  <c r="K176" i="34" s="1"/>
  <c r="L119" i="34"/>
  <c r="P8" i="4"/>
  <c r="P18" i="4" s="1"/>
  <c r="B102" i="61"/>
  <c r="B103" i="61" s="1"/>
  <c r="B104" i="61" s="1"/>
  <c r="B105" i="61" s="1"/>
  <c r="B107" i="61" s="1"/>
  <c r="F103" i="61"/>
  <c r="F104" i="61" s="1"/>
  <c r="F105" i="61" s="1"/>
  <c r="F107" i="61" s="1"/>
  <c r="AL173" i="33"/>
  <c r="AL174" i="33" s="1"/>
  <c r="AF173" i="33"/>
  <c r="AF174" i="33" s="1"/>
  <c r="AK173" i="33"/>
  <c r="AK174" i="33" s="1"/>
  <c r="AJ173" i="33"/>
  <c r="AJ174" i="33" s="1"/>
  <c r="AO173" i="33"/>
  <c r="AO174" i="33" s="1"/>
  <c r="AI173" i="33"/>
  <c r="AI174" i="33" s="1"/>
  <c r="AN173" i="33"/>
  <c r="AN174" i="33" s="1"/>
  <c r="AH173" i="33"/>
  <c r="AH174" i="33" s="1"/>
  <c r="AM173" i="33"/>
  <c r="AM174" i="33" s="1"/>
  <c r="AG173" i="33"/>
  <c r="AG174" i="33" s="1"/>
  <c r="AL173" i="26"/>
  <c r="AL174" i="26" s="1"/>
  <c r="AF173" i="26"/>
  <c r="AF174" i="26" s="1"/>
  <c r="AO173" i="26"/>
  <c r="AO174" i="26" s="1"/>
  <c r="AI173" i="26"/>
  <c r="AI174" i="26" s="1"/>
  <c r="AN173" i="26"/>
  <c r="AN174" i="26" s="1"/>
  <c r="AH173" i="26"/>
  <c r="AH174" i="26" s="1"/>
  <c r="AG173" i="26"/>
  <c r="AG174" i="26" s="1"/>
  <c r="AM173" i="26"/>
  <c r="AM174" i="26" s="1"/>
  <c r="AK173" i="26"/>
  <c r="AK174" i="26" s="1"/>
  <c r="AJ173" i="26"/>
  <c r="AJ174" i="26" s="1"/>
  <c r="P32" i="16"/>
  <c r="C32" i="17"/>
  <c r="P32" i="17" s="1"/>
  <c r="C70" i="17"/>
  <c r="P70" i="17" s="1"/>
  <c r="I42" i="6"/>
  <c r="C42" i="6" s="1"/>
  <c r="P42" i="6" s="1"/>
  <c r="C37" i="6"/>
  <c r="P37" i="6" s="1"/>
  <c r="AK173" i="32"/>
  <c r="AK174" i="32" s="1"/>
  <c r="AJ173" i="32"/>
  <c r="AJ174" i="32" s="1"/>
  <c r="AO173" i="32"/>
  <c r="AO174" i="32" s="1"/>
  <c r="AI173" i="32"/>
  <c r="AI174" i="32" s="1"/>
  <c r="AN173" i="32"/>
  <c r="AN174" i="32" s="1"/>
  <c r="AH173" i="32"/>
  <c r="AH174" i="32" s="1"/>
  <c r="AM173" i="32"/>
  <c r="AM174" i="32" s="1"/>
  <c r="AG173" i="32"/>
  <c r="AG174" i="32" s="1"/>
  <c r="AL173" i="32"/>
  <c r="AL174" i="32" s="1"/>
  <c r="AF173" i="32"/>
  <c r="AF174" i="32" s="1"/>
  <c r="U119" i="3"/>
  <c r="O20" i="4"/>
  <c r="O30" i="4" s="1"/>
  <c r="O31" i="4" s="1"/>
  <c r="B118" i="3"/>
  <c r="O119" i="3"/>
  <c r="N174" i="3"/>
  <c r="N176" i="3" s="1"/>
  <c r="I119" i="43"/>
  <c r="B123" i="43" s="1"/>
  <c r="B118" i="43"/>
  <c r="H169" i="43"/>
  <c r="H171" i="43" s="1"/>
  <c r="O119" i="38"/>
  <c r="N169" i="38"/>
  <c r="N171" i="38" s="1"/>
  <c r="I20" i="4"/>
  <c r="I30" i="4" s="1"/>
  <c r="I31" i="4" s="1"/>
  <c r="Q119" i="38"/>
  <c r="P169" i="38"/>
  <c r="P171" i="38" s="1"/>
  <c r="R8" i="4"/>
  <c r="R18" i="4" s="1"/>
  <c r="R31" i="4" s="1"/>
  <c r="B102" i="64"/>
  <c r="B103" i="64" s="1"/>
  <c r="B104" i="64" s="1"/>
  <c r="B105" i="64" s="1"/>
  <c r="B107" i="64" s="1"/>
  <c r="C103" i="64"/>
  <c r="C104" i="64" s="1"/>
  <c r="C105" i="64" s="1"/>
  <c r="C107" i="64" s="1"/>
  <c r="C109" i="64" s="1"/>
  <c r="C110" i="64" s="1"/>
  <c r="Q169" i="40"/>
  <c r="Q171" i="40" s="1"/>
  <c r="R119" i="40"/>
  <c r="N119" i="40"/>
  <c r="M169" i="40"/>
  <c r="M171" i="40" s="1"/>
  <c r="L169" i="38"/>
  <c r="L171" i="38" s="1"/>
  <c r="M119" i="38"/>
  <c r="AB8" i="4"/>
  <c r="AB18" i="4" s="1"/>
  <c r="AB31" i="4" s="1"/>
  <c r="AK168" i="43"/>
  <c r="AK169" i="43" s="1"/>
  <c r="AJ168" i="43"/>
  <c r="AJ169" i="43" s="1"/>
  <c r="AH168" i="43"/>
  <c r="AH169" i="43" s="1"/>
  <c r="AG168" i="43"/>
  <c r="AG169" i="43" s="1"/>
  <c r="AF168" i="43"/>
  <c r="AF169" i="43" s="1"/>
  <c r="AO168" i="43"/>
  <c r="AO169" i="43" s="1"/>
  <c r="AN168" i="43"/>
  <c r="AN169" i="43" s="1"/>
  <c r="AM168" i="43"/>
  <c r="AM169" i="43" s="1"/>
  <c r="AL168" i="43"/>
  <c r="AL169" i="43" s="1"/>
  <c r="AI168" i="43"/>
  <c r="AI169" i="43" s="1"/>
  <c r="D103" i="43"/>
  <c r="D104" i="43" s="1"/>
  <c r="D105" i="43" s="1"/>
  <c r="D107" i="43" s="1"/>
  <c r="B102" i="43"/>
  <c r="B103" i="43" s="1"/>
  <c r="B104" i="43" s="1"/>
  <c r="B105" i="43" s="1"/>
  <c r="B107" i="43" s="1"/>
  <c r="C70" i="21"/>
  <c r="P70" i="21" s="1"/>
  <c r="T174" i="3"/>
  <c r="T176" i="3" s="1"/>
  <c r="B116" i="30"/>
  <c r="S169" i="35"/>
  <c r="S171" i="35" s="1"/>
  <c r="O174" i="30"/>
  <c r="O176" i="30" s="1"/>
  <c r="P119" i="30"/>
  <c r="J119" i="33"/>
  <c r="B118" i="33"/>
  <c r="I174" i="33"/>
  <c r="I176" i="33" s="1"/>
  <c r="R119" i="44"/>
  <c r="Q169" i="44"/>
  <c r="Q171" i="44" s="1"/>
  <c r="Q119" i="28"/>
  <c r="P174" i="28"/>
  <c r="P176" i="28" s="1"/>
  <c r="M174" i="32"/>
  <c r="M176" i="32" s="1"/>
  <c r="N119" i="32"/>
  <c r="B102" i="65"/>
  <c r="B103" i="65" s="1"/>
  <c r="B104" i="65" s="1"/>
  <c r="B105" i="65" s="1"/>
  <c r="B107" i="65" s="1"/>
  <c r="F103" i="65"/>
  <c r="F104" i="65" s="1"/>
  <c r="F105" i="65" s="1"/>
  <c r="F107" i="65" s="1"/>
  <c r="AM168" i="35"/>
  <c r="AM169" i="35" s="1"/>
  <c r="AG168" i="35"/>
  <c r="AG169" i="35" s="1"/>
  <c r="AK168" i="35"/>
  <c r="AK169" i="35" s="1"/>
  <c r="AN168" i="35"/>
  <c r="AN169" i="35" s="1"/>
  <c r="AH168" i="35"/>
  <c r="AH169" i="35" s="1"/>
  <c r="AF168" i="35"/>
  <c r="AF169" i="35" s="1"/>
  <c r="AO168" i="35"/>
  <c r="AO169" i="35" s="1"/>
  <c r="AL168" i="35"/>
  <c r="AL169" i="35" s="1"/>
  <c r="AJ168" i="35"/>
  <c r="AJ169" i="35" s="1"/>
  <c r="AI168" i="35"/>
  <c r="AI169" i="35" s="1"/>
  <c r="R119" i="36"/>
  <c r="P119" i="36"/>
  <c r="Q119" i="3"/>
  <c r="C37" i="21"/>
  <c r="P37" i="21" s="1"/>
  <c r="F42" i="21"/>
  <c r="C42" i="21" s="1"/>
  <c r="P42" i="21" s="1"/>
  <c r="I42" i="24"/>
  <c r="C42" i="24" s="1"/>
  <c r="P42" i="24" s="1"/>
  <c r="L42" i="11"/>
  <c r="P32" i="21"/>
  <c r="J174" i="26"/>
  <c r="J176" i="26" s="1"/>
  <c r="B118" i="26"/>
  <c r="B119" i="26" s="1"/>
  <c r="K119" i="26"/>
  <c r="R20" i="4"/>
  <c r="R30" i="4" s="1"/>
  <c r="R119" i="3"/>
  <c r="Q174" i="3"/>
  <c r="Q176" i="3" s="1"/>
  <c r="T20" i="4"/>
  <c r="T30" i="4" s="1"/>
  <c r="R169" i="35"/>
  <c r="R171" i="35" s="1"/>
  <c r="S119" i="35"/>
  <c r="O169" i="40"/>
  <c r="O171" i="40" s="1"/>
  <c r="P119" i="40"/>
  <c r="AM168" i="41"/>
  <c r="AM169" i="41" s="1"/>
  <c r="AG168" i="41"/>
  <c r="AG169" i="41" s="1"/>
  <c r="AL168" i="41"/>
  <c r="AL169" i="41" s="1"/>
  <c r="AF168" i="41"/>
  <c r="AF169" i="41" s="1"/>
  <c r="AK168" i="41"/>
  <c r="AK169" i="41" s="1"/>
  <c r="AJ168" i="41"/>
  <c r="AJ169" i="41" s="1"/>
  <c r="AN168" i="41"/>
  <c r="AN169" i="41" s="1"/>
  <c r="AH168" i="41"/>
  <c r="AH169" i="41" s="1"/>
  <c r="AO168" i="41"/>
  <c r="AO169" i="41" s="1"/>
  <c r="AI168" i="41"/>
  <c r="AI169" i="41" s="1"/>
  <c r="F42" i="15"/>
  <c r="C42" i="15" s="1"/>
  <c r="P42" i="15" s="1"/>
  <c r="C37" i="15"/>
  <c r="P37" i="15" s="1"/>
  <c r="P70" i="16"/>
  <c r="C32" i="12"/>
  <c r="P32" i="12" s="1"/>
  <c r="I42" i="12"/>
  <c r="I42" i="13"/>
  <c r="B119" i="32"/>
  <c r="B42" i="43"/>
  <c r="R119" i="38"/>
  <c r="Q169" i="38"/>
  <c r="Q171" i="38" s="1"/>
  <c r="M119" i="44"/>
  <c r="L169" i="44"/>
  <c r="L171" i="44" s="1"/>
  <c r="B118" i="44"/>
  <c r="B119" i="44" s="1"/>
  <c r="R174" i="30"/>
  <c r="R176" i="30" s="1"/>
  <c r="S119" i="30"/>
  <c r="N174" i="34"/>
  <c r="N176" i="34" s="1"/>
  <c r="O119" i="34"/>
  <c r="D119" i="28"/>
  <c r="C174" i="28"/>
  <c r="C176" i="28" s="1"/>
  <c r="B102" i="62"/>
  <c r="B103" i="62" s="1"/>
  <c r="B104" i="62" s="1"/>
  <c r="B105" i="62" s="1"/>
  <c r="C103" i="62"/>
  <c r="C104" i="62" s="1"/>
  <c r="C105" i="62" s="1"/>
  <c r="C107" i="62" s="1"/>
  <c r="C109" i="62" s="1"/>
  <c r="D108" i="62" s="1"/>
  <c r="D109" i="62" s="1"/>
  <c r="L31" i="4"/>
  <c r="R174" i="28"/>
  <c r="R176" i="28" s="1"/>
  <c r="S119" i="28"/>
  <c r="B102" i="60"/>
  <c r="B103" i="60" s="1"/>
  <c r="B104" i="60" s="1"/>
  <c r="B105" i="60" s="1"/>
  <c r="E103" i="60"/>
  <c r="E104" i="60" s="1"/>
  <c r="E105" i="60" s="1"/>
  <c r="E107" i="60" s="1"/>
  <c r="P42" i="9"/>
  <c r="C37" i="16"/>
  <c r="P37" i="16" s="1"/>
  <c r="F42" i="16"/>
  <c r="C42" i="16" s="1"/>
  <c r="P42" i="16" s="1"/>
  <c r="P32" i="8"/>
  <c r="B107" i="62"/>
  <c r="B124" i="33"/>
  <c r="B125" i="33" s="1"/>
  <c r="AF119" i="34"/>
  <c r="B124" i="34"/>
  <c r="B125" i="34" s="1"/>
  <c r="AF119" i="27"/>
  <c r="B124" i="27"/>
  <c r="B125" i="27" s="1"/>
  <c r="B124" i="32"/>
  <c r="B125" i="32" s="1"/>
  <c r="B124" i="31"/>
  <c r="B125" i="31" s="1"/>
  <c r="W174" i="30"/>
  <c r="W176" i="30" s="1"/>
  <c r="X119" i="30"/>
  <c r="X18" i="4"/>
  <c r="X31" i="4" s="1"/>
  <c r="AF119" i="30"/>
  <c r="B123" i="30"/>
  <c r="B124" i="29"/>
  <c r="B125" i="29" s="1"/>
  <c r="B126" i="29" s="1"/>
  <c r="B128" i="29" s="1"/>
  <c r="AD174" i="28"/>
  <c r="AD176" i="28" s="1"/>
  <c r="AE119" i="28"/>
  <c r="B116" i="28"/>
  <c r="B119" i="28" s="1"/>
  <c r="B123" i="28"/>
  <c r="AF119" i="26"/>
  <c r="B124" i="26"/>
  <c r="B125" i="26" s="1"/>
  <c r="B126" i="26" s="1"/>
  <c r="B128" i="26" s="1"/>
  <c r="B124" i="3"/>
  <c r="B125" i="3" s="1"/>
  <c r="AF119" i="3"/>
  <c r="T18" i="4"/>
  <c r="AB174" i="3"/>
  <c r="AB176" i="3" s="1"/>
  <c r="AC119" i="3"/>
  <c r="B107" i="59"/>
  <c r="D108" i="64"/>
  <c r="D109" i="64" s="1"/>
  <c r="D108" i="61"/>
  <c r="D109" i="61" s="1"/>
  <c r="C110" i="61"/>
  <c r="B107" i="60"/>
  <c r="D108" i="60"/>
  <c r="D109" i="60" s="1"/>
  <c r="C110" i="60"/>
  <c r="D108" i="59"/>
  <c r="D109" i="59" s="1"/>
  <c r="C110" i="59"/>
  <c r="D108" i="58"/>
  <c r="D109" i="58" s="1"/>
  <c r="C110" i="58"/>
  <c r="D108" i="57"/>
  <c r="D109" i="57" s="1"/>
  <c r="C110" i="57"/>
  <c r="C118" i="2"/>
  <c r="P118" i="2" s="1"/>
  <c r="F70" i="2"/>
  <c r="C70" i="2" s="1"/>
  <c r="P70" i="2" s="1"/>
  <c r="C57" i="2"/>
  <c r="P57" i="2" s="1"/>
  <c r="C32" i="2"/>
  <c r="P32" i="2" s="1"/>
  <c r="F42" i="2"/>
  <c r="C42" i="2" s="1"/>
  <c r="P42" i="2" s="1"/>
  <c r="C12" i="2"/>
  <c r="P12" i="2" s="1"/>
  <c r="C42" i="53"/>
  <c r="P42" i="53" s="1"/>
  <c r="C42" i="48"/>
  <c r="P42" i="48" s="1"/>
  <c r="C110" i="44" l="1"/>
  <c r="D108" i="44"/>
  <c r="D109" i="44" s="1"/>
  <c r="B102" i="28"/>
  <c r="B103" i="28" s="1"/>
  <c r="B104" i="28" s="1"/>
  <c r="B105" i="28" s="1"/>
  <c r="B107" i="28" s="1"/>
  <c r="C103" i="28"/>
  <c r="C104" i="28" s="1"/>
  <c r="C105" i="28" s="1"/>
  <c r="C107" i="28" s="1"/>
  <c r="C109" i="28" s="1"/>
  <c r="D109" i="43"/>
  <c r="E108" i="43" s="1"/>
  <c r="E109" i="43" s="1"/>
  <c r="C103" i="26"/>
  <c r="C104" i="26" s="1"/>
  <c r="C105" i="26" s="1"/>
  <c r="C107" i="26" s="1"/>
  <c r="C109" i="26" s="1"/>
  <c r="B102" i="26"/>
  <c r="B103" i="26" s="1"/>
  <c r="B104" i="26" s="1"/>
  <c r="B105" i="26" s="1"/>
  <c r="B107" i="26" s="1"/>
  <c r="C103" i="29"/>
  <c r="C104" i="29" s="1"/>
  <c r="C105" i="29" s="1"/>
  <c r="C107" i="29" s="1"/>
  <c r="C109" i="29" s="1"/>
  <c r="B102" i="29"/>
  <c r="B103" i="29" s="1"/>
  <c r="B104" i="29" s="1"/>
  <c r="B105" i="29" s="1"/>
  <c r="B107" i="29" s="1"/>
  <c r="B102" i="39"/>
  <c r="B103" i="39" s="1"/>
  <c r="B104" i="39" s="1"/>
  <c r="B105" i="39" s="1"/>
  <c r="B107" i="39" s="1"/>
  <c r="C103" i="39"/>
  <c r="C104" i="39" s="1"/>
  <c r="C105" i="39" s="1"/>
  <c r="C107" i="39" s="1"/>
  <c r="C109" i="39" s="1"/>
  <c r="C110" i="43"/>
  <c r="D108" i="43"/>
  <c r="C103" i="32"/>
  <c r="C104" i="32" s="1"/>
  <c r="C105" i="32" s="1"/>
  <c r="C107" i="32" s="1"/>
  <c r="C109" i="32" s="1"/>
  <c r="B102" i="32"/>
  <c r="B103" i="32" s="1"/>
  <c r="B104" i="32" s="1"/>
  <c r="B102" i="33"/>
  <c r="B103" i="33" s="1"/>
  <c r="B104" i="33" s="1"/>
  <c r="B105" i="33" s="1"/>
  <c r="B107" i="33" s="1"/>
  <c r="C103" i="33"/>
  <c r="C104" i="33" s="1"/>
  <c r="C105" i="33" s="1"/>
  <c r="C107" i="33" s="1"/>
  <c r="C109" i="33" s="1"/>
  <c r="C103" i="40"/>
  <c r="C104" i="40" s="1"/>
  <c r="B102" i="40"/>
  <c r="B103" i="40" s="1"/>
  <c r="B104" i="40" s="1"/>
  <c r="C105" i="40"/>
  <c r="C107" i="40" s="1"/>
  <c r="C109" i="40" s="1"/>
  <c r="D108" i="40" s="1"/>
  <c r="D109" i="40" s="1"/>
  <c r="B102" i="44"/>
  <c r="B103" i="44" s="1"/>
  <c r="B104" i="44" s="1"/>
  <c r="B105" i="44" s="1"/>
  <c r="B107" i="44" s="1"/>
  <c r="C103" i="36"/>
  <c r="C104" i="36" s="1"/>
  <c r="C105" i="36" s="1"/>
  <c r="C107" i="36" s="1"/>
  <c r="C109" i="36" s="1"/>
  <c r="B102" i="36"/>
  <c r="B103" i="36" s="1"/>
  <c r="B104" i="36" s="1"/>
  <c r="B105" i="36" s="1"/>
  <c r="B107" i="36" s="1"/>
  <c r="C103" i="3"/>
  <c r="C104" i="3" s="1"/>
  <c r="C105" i="3" s="1"/>
  <c r="C107" i="3" s="1"/>
  <c r="C109" i="3" s="1"/>
  <c r="B102" i="3"/>
  <c r="B103" i="3" s="1"/>
  <c r="B104" i="3" s="1"/>
  <c r="B105" i="3" s="1"/>
  <c r="B107" i="3" s="1"/>
  <c r="D110" i="63"/>
  <c r="B119" i="30"/>
  <c r="B105" i="40"/>
  <c r="B107" i="40" s="1"/>
  <c r="F94" i="34"/>
  <c r="F105" i="34" s="1"/>
  <c r="F107" i="34" s="1"/>
  <c r="B90" i="34"/>
  <c r="B94" i="34" s="1"/>
  <c r="B105" i="34" s="1"/>
  <c r="B107" i="34" s="1"/>
  <c r="C103" i="37"/>
  <c r="C104" i="37" s="1"/>
  <c r="C105" i="37" s="1"/>
  <c r="C107" i="37" s="1"/>
  <c r="C109" i="37" s="1"/>
  <c r="B102" i="37"/>
  <c r="B103" i="37" s="1"/>
  <c r="B104" i="37" s="1"/>
  <c r="B105" i="37" s="1"/>
  <c r="B107" i="37" s="1"/>
  <c r="C103" i="41"/>
  <c r="C104" i="41" s="1"/>
  <c r="C105" i="41" s="1"/>
  <c r="C107" i="41" s="1"/>
  <c r="C109" i="41" s="1"/>
  <c r="B102" i="41"/>
  <c r="B103" i="41" s="1"/>
  <c r="B104" i="41" s="1"/>
  <c r="B105" i="41" s="1"/>
  <c r="B107" i="41" s="1"/>
  <c r="C103" i="31"/>
  <c r="C104" i="31" s="1"/>
  <c r="C105" i="31" s="1"/>
  <c r="C107" i="31" s="1"/>
  <c r="C109" i="31" s="1"/>
  <c r="B102" i="31"/>
  <c r="B103" i="31" s="1"/>
  <c r="B104" i="31" s="1"/>
  <c r="B105" i="31" s="1"/>
  <c r="B107" i="31" s="1"/>
  <c r="C103" i="35"/>
  <c r="C104" i="35" s="1"/>
  <c r="C105" i="35" s="1"/>
  <c r="C107" i="35" s="1"/>
  <c r="C109" i="35" s="1"/>
  <c r="B102" i="35"/>
  <c r="B103" i="35" s="1"/>
  <c r="B104" i="35" s="1"/>
  <c r="B105" i="35" s="1"/>
  <c r="B107" i="35" s="1"/>
  <c r="C103" i="34"/>
  <c r="C104" i="34" s="1"/>
  <c r="C105" i="34" s="1"/>
  <c r="C107" i="34" s="1"/>
  <c r="C109" i="34" s="1"/>
  <c r="B102" i="34"/>
  <c r="B103" i="34" s="1"/>
  <c r="B104" i="34" s="1"/>
  <c r="C103" i="38"/>
  <c r="C104" i="38" s="1"/>
  <c r="C105" i="38" s="1"/>
  <c r="C107" i="38" s="1"/>
  <c r="C109" i="38" s="1"/>
  <c r="B102" i="38"/>
  <c r="B103" i="38" s="1"/>
  <c r="B104" i="38" s="1"/>
  <c r="B105" i="38" s="1"/>
  <c r="B107" i="38" s="1"/>
  <c r="M31" i="4"/>
  <c r="B102" i="30"/>
  <c r="B103" i="30" s="1"/>
  <c r="B104" i="30" s="1"/>
  <c r="B105" i="30" s="1"/>
  <c r="B107" i="30" s="1"/>
  <c r="C103" i="30"/>
  <c r="C104" i="30" s="1"/>
  <c r="C105" i="30" s="1"/>
  <c r="C107" i="30" s="1"/>
  <c r="C109" i="30" s="1"/>
  <c r="C103" i="27"/>
  <c r="C104" i="27" s="1"/>
  <c r="C105" i="27" s="1"/>
  <c r="C107" i="27" s="1"/>
  <c r="C109" i="27" s="1"/>
  <c r="B102" i="27"/>
  <c r="B103" i="27" s="1"/>
  <c r="B104" i="27" s="1"/>
  <c r="C103" i="42"/>
  <c r="C104" i="42" s="1"/>
  <c r="C105" i="42" s="1"/>
  <c r="C107" i="42" s="1"/>
  <c r="C109" i="42" s="1"/>
  <c r="B102" i="42"/>
  <c r="B103" i="42" s="1"/>
  <c r="B104" i="42" s="1"/>
  <c r="B105" i="42" s="1"/>
  <c r="B107" i="42" s="1"/>
  <c r="B126" i="31"/>
  <c r="B128" i="31" s="1"/>
  <c r="D108" i="56"/>
  <c r="D109" i="56" s="1"/>
  <c r="C110" i="56"/>
  <c r="E108" i="65"/>
  <c r="E109" i="65" s="1"/>
  <c r="D110" i="65"/>
  <c r="B119" i="35"/>
  <c r="C42" i="12"/>
  <c r="P42" i="12" s="1"/>
  <c r="B30" i="4"/>
  <c r="C31" i="4"/>
  <c r="D94" i="32"/>
  <c r="D105" i="32" s="1"/>
  <c r="D107" i="32" s="1"/>
  <c r="B90" i="32"/>
  <c r="B94" i="32" s="1"/>
  <c r="B105" i="32" s="1"/>
  <c r="B107" i="32" s="1"/>
  <c r="C42" i="20"/>
  <c r="P42" i="20" s="1"/>
  <c r="B20" i="4"/>
  <c r="C42" i="13"/>
  <c r="P42" i="13" s="1"/>
  <c r="B119" i="33"/>
  <c r="G94" i="27"/>
  <c r="G105" i="27" s="1"/>
  <c r="G107" i="27" s="1"/>
  <c r="B90" i="27"/>
  <c r="B94" i="27" s="1"/>
  <c r="B105" i="27" s="1"/>
  <c r="B107" i="27" s="1"/>
  <c r="P31" i="4"/>
  <c r="C110" i="62"/>
  <c r="P42" i="11"/>
  <c r="B119" i="34"/>
  <c r="B119" i="3"/>
  <c r="B119" i="31"/>
  <c r="B18" i="4"/>
  <c r="B126" i="33"/>
  <c r="B128" i="33" s="1"/>
  <c r="B126" i="34"/>
  <c r="B128" i="34" s="1"/>
  <c r="B126" i="27"/>
  <c r="B128" i="27" s="1"/>
  <c r="B126" i="32"/>
  <c r="B128" i="32" s="1"/>
  <c r="B124" i="30"/>
  <c r="B125" i="30" s="1"/>
  <c r="B124" i="28"/>
  <c r="B125" i="28" s="1"/>
  <c r="B126" i="28" s="1"/>
  <c r="B128" i="28" s="1"/>
  <c r="B8" i="4"/>
  <c r="T31" i="4"/>
  <c r="B31" i="4" s="1"/>
  <c r="B35" i="4"/>
  <c r="B126" i="3"/>
  <c r="B128" i="3" s="1"/>
  <c r="E108" i="64"/>
  <c r="E109" i="64" s="1"/>
  <c r="D110" i="64"/>
  <c r="F108" i="63"/>
  <c r="F109" i="63" s="1"/>
  <c r="E110" i="63"/>
  <c r="E108" i="62"/>
  <c r="E109" i="62" s="1"/>
  <c r="D110" i="62"/>
  <c r="E108" i="61"/>
  <c r="E109" i="61" s="1"/>
  <c r="D110" i="61"/>
  <c r="E108" i="60"/>
  <c r="E109" i="60" s="1"/>
  <c r="D110" i="60"/>
  <c r="E108" i="59"/>
  <c r="E109" i="59" s="1"/>
  <c r="D110" i="59"/>
  <c r="E108" i="58"/>
  <c r="E109" i="58" s="1"/>
  <c r="D110" i="58"/>
  <c r="E108" i="57"/>
  <c r="E109" i="57" s="1"/>
  <c r="D110" i="57"/>
  <c r="E110" i="43" l="1"/>
  <c r="F108" i="43"/>
  <c r="F109" i="43" s="1"/>
  <c r="D108" i="30"/>
  <c r="D109" i="30" s="1"/>
  <c r="C110" i="30"/>
  <c r="C110" i="35"/>
  <c r="D108" i="35"/>
  <c r="D109" i="35" s="1"/>
  <c r="D108" i="36"/>
  <c r="D109" i="36" s="1"/>
  <c r="C110" i="36"/>
  <c r="D110" i="43"/>
  <c r="D108" i="31"/>
  <c r="D109" i="31" s="1"/>
  <c r="C110" i="31"/>
  <c r="C110" i="39"/>
  <c r="D108" i="39"/>
  <c r="D109" i="39" s="1"/>
  <c r="D108" i="28"/>
  <c r="D109" i="28" s="1"/>
  <c r="C110" i="28"/>
  <c r="D108" i="27"/>
  <c r="D109" i="27" s="1"/>
  <c r="C110" i="27"/>
  <c r="D108" i="26"/>
  <c r="D109" i="26" s="1"/>
  <c r="C110" i="26"/>
  <c r="C110" i="38"/>
  <c r="D108" i="38"/>
  <c r="D109" i="38" s="1"/>
  <c r="D108" i="41"/>
  <c r="D109" i="41" s="1"/>
  <c r="C110" i="41"/>
  <c r="D108" i="33"/>
  <c r="D109" i="33" s="1"/>
  <c r="C110" i="33"/>
  <c r="C110" i="40"/>
  <c r="D108" i="42"/>
  <c r="D109" i="42" s="1"/>
  <c r="C110" i="42"/>
  <c r="D108" i="3"/>
  <c r="D109" i="3" s="1"/>
  <c r="C110" i="3"/>
  <c r="D108" i="29"/>
  <c r="D109" i="29" s="1"/>
  <c r="C110" i="29"/>
  <c r="D110" i="44"/>
  <c r="E108" i="44"/>
  <c r="E109" i="44" s="1"/>
  <c r="D108" i="32"/>
  <c r="D109" i="32" s="1"/>
  <c r="C110" i="32"/>
  <c r="C110" i="34"/>
  <c r="D108" i="34"/>
  <c r="D109" i="34" s="1"/>
  <c r="D108" i="37"/>
  <c r="D109" i="37" s="1"/>
  <c r="C110" i="37"/>
  <c r="F108" i="65"/>
  <c r="F109" i="65" s="1"/>
  <c r="E110" i="65"/>
  <c r="E108" i="56"/>
  <c r="E109" i="56" s="1"/>
  <c r="D110" i="56"/>
  <c r="E108" i="40"/>
  <c r="E109" i="40" s="1"/>
  <c r="D110" i="40"/>
  <c r="B126" i="30"/>
  <c r="B128" i="30" s="1"/>
  <c r="F108" i="64"/>
  <c r="F109" i="64" s="1"/>
  <c r="E110" i="64"/>
  <c r="G108" i="63"/>
  <c r="G109" i="63" s="1"/>
  <c r="F110" i="63"/>
  <c r="F108" i="62"/>
  <c r="F109" i="62" s="1"/>
  <c r="E110" i="62"/>
  <c r="F108" i="61"/>
  <c r="F109" i="61" s="1"/>
  <c r="E110" i="61"/>
  <c r="F108" i="60"/>
  <c r="F109" i="60" s="1"/>
  <c r="E110" i="60"/>
  <c r="F108" i="59"/>
  <c r="F109" i="59" s="1"/>
  <c r="E110" i="59"/>
  <c r="F108" i="58"/>
  <c r="F109" i="58" s="1"/>
  <c r="E110" i="58"/>
  <c r="F108" i="57"/>
  <c r="F109" i="57" s="1"/>
  <c r="E110" i="57"/>
  <c r="F110" i="43"/>
  <c r="G108" i="43"/>
  <c r="G109" i="43" s="1"/>
  <c r="D110" i="32" l="1"/>
  <c r="E108" i="32"/>
  <c r="E109" i="32" s="1"/>
  <c r="D110" i="37"/>
  <c r="E108" i="37"/>
  <c r="E109" i="37" s="1"/>
  <c r="E108" i="29"/>
  <c r="E109" i="29" s="1"/>
  <c r="D110" i="29"/>
  <c r="E108" i="27"/>
  <c r="E109" i="27" s="1"/>
  <c r="D110" i="27"/>
  <c r="E108" i="34"/>
  <c r="E109" i="34" s="1"/>
  <c r="D110" i="34"/>
  <c r="D110" i="41"/>
  <c r="E108" i="41"/>
  <c r="E109" i="41" s="1"/>
  <c r="D110" i="36"/>
  <c r="E108" i="36"/>
  <c r="E109" i="36" s="1"/>
  <c r="D110" i="38"/>
  <c r="E108" i="38"/>
  <c r="E109" i="38" s="1"/>
  <c r="E108" i="39"/>
  <c r="E109" i="39" s="1"/>
  <c r="D110" i="39"/>
  <c r="D110" i="42"/>
  <c r="E108" i="42"/>
  <c r="E109" i="42" s="1"/>
  <c r="D110" i="3"/>
  <c r="E108" i="3"/>
  <c r="E109" i="3" s="1"/>
  <c r="E110" i="44"/>
  <c r="F108" i="44"/>
  <c r="F109" i="44" s="1"/>
  <c r="E108" i="30"/>
  <c r="E109" i="30" s="1"/>
  <c r="D110" i="30"/>
  <c r="E108" i="35"/>
  <c r="E109" i="35" s="1"/>
  <c r="D110" i="35"/>
  <c r="E108" i="26"/>
  <c r="E109" i="26" s="1"/>
  <c r="D110" i="26"/>
  <c r="E108" i="31"/>
  <c r="E109" i="31" s="1"/>
  <c r="D110" i="31"/>
  <c r="D110" i="28"/>
  <c r="E108" i="28"/>
  <c r="E109" i="28" s="1"/>
  <c r="E108" i="33"/>
  <c r="E109" i="33" s="1"/>
  <c r="D110" i="33"/>
  <c r="F108" i="56"/>
  <c r="F109" i="56" s="1"/>
  <c r="E110" i="56"/>
  <c r="F108" i="32"/>
  <c r="F109" i="32" s="1"/>
  <c r="E110" i="32"/>
  <c r="F108" i="40"/>
  <c r="F109" i="40" s="1"/>
  <c r="E110" i="40"/>
  <c r="G108" i="65"/>
  <c r="G109" i="65" s="1"/>
  <c r="F110" i="65"/>
  <c r="G108" i="64"/>
  <c r="G109" i="64" s="1"/>
  <c r="F110" i="64"/>
  <c r="H108" i="63"/>
  <c r="H109" i="63" s="1"/>
  <c r="G110" i="63"/>
  <c r="G108" i="62"/>
  <c r="G109" i="62" s="1"/>
  <c r="F110" i="62"/>
  <c r="G108" i="61"/>
  <c r="G109" i="61" s="1"/>
  <c r="F110" i="61"/>
  <c r="G108" i="60"/>
  <c r="G109" i="60" s="1"/>
  <c r="F110" i="60"/>
  <c r="G108" i="59"/>
  <c r="G109" i="59" s="1"/>
  <c r="F110" i="59"/>
  <c r="G108" i="58"/>
  <c r="G109" i="58" s="1"/>
  <c r="F110" i="58"/>
  <c r="G108" i="57"/>
  <c r="G109" i="57" s="1"/>
  <c r="F110" i="57"/>
  <c r="G110" i="43"/>
  <c r="H108" i="43"/>
  <c r="H109" i="43" s="1"/>
  <c r="G108" i="44" l="1"/>
  <c r="G109" i="44" s="1"/>
  <c r="F110" i="44"/>
  <c r="F108" i="38"/>
  <c r="F109" i="38" s="1"/>
  <c r="E110" i="38"/>
  <c r="F108" i="31"/>
  <c r="F109" i="31" s="1"/>
  <c r="E110" i="31"/>
  <c r="F108" i="27"/>
  <c r="F109" i="27" s="1"/>
  <c r="E110" i="27"/>
  <c r="E110" i="3"/>
  <c r="F108" i="3"/>
  <c r="F109" i="3" s="1"/>
  <c r="E110" i="36"/>
  <c r="F108" i="36"/>
  <c r="F109" i="36" s="1"/>
  <c r="F108" i="26"/>
  <c r="F109" i="26" s="1"/>
  <c r="E110" i="26"/>
  <c r="F108" i="29"/>
  <c r="F109" i="29" s="1"/>
  <c r="E110" i="29"/>
  <c r="E110" i="42"/>
  <c r="F108" i="42"/>
  <c r="F109" i="42" s="1"/>
  <c r="E110" i="41"/>
  <c r="F108" i="41"/>
  <c r="F109" i="41" s="1"/>
  <c r="E110" i="37"/>
  <c r="F108" i="37"/>
  <c r="F109" i="37" s="1"/>
  <c r="F108" i="33"/>
  <c r="F109" i="33" s="1"/>
  <c r="E110" i="33"/>
  <c r="F108" i="35"/>
  <c r="F109" i="35" s="1"/>
  <c r="E110" i="35"/>
  <c r="E110" i="28"/>
  <c r="F108" i="28"/>
  <c r="F109" i="28" s="1"/>
  <c r="F108" i="30"/>
  <c r="F109" i="30" s="1"/>
  <c r="E110" i="30"/>
  <c r="E110" i="39"/>
  <c r="F108" i="39"/>
  <c r="F109" i="39" s="1"/>
  <c r="F108" i="34"/>
  <c r="F109" i="34" s="1"/>
  <c r="E110" i="34"/>
  <c r="G110" i="65"/>
  <c r="H108" i="65"/>
  <c r="H109" i="65" s="1"/>
  <c r="G108" i="56"/>
  <c r="G109" i="56" s="1"/>
  <c r="F110" i="56"/>
  <c r="G108" i="40"/>
  <c r="G109" i="40" s="1"/>
  <c r="F110" i="40"/>
  <c r="F110" i="32"/>
  <c r="G108" i="32"/>
  <c r="G109" i="32" s="1"/>
  <c r="H108" i="64"/>
  <c r="H109" i="64" s="1"/>
  <c r="G110" i="64"/>
  <c r="I108" i="63"/>
  <c r="I109" i="63" s="1"/>
  <c r="H110" i="63"/>
  <c r="H108" i="62"/>
  <c r="H109" i="62" s="1"/>
  <c r="G110" i="62"/>
  <c r="H108" i="61"/>
  <c r="H109" i="61" s="1"/>
  <c r="G110" i="61"/>
  <c r="H108" i="60"/>
  <c r="H109" i="60" s="1"/>
  <c r="G110" i="60"/>
  <c r="H108" i="59"/>
  <c r="H109" i="59" s="1"/>
  <c r="G110" i="59"/>
  <c r="H108" i="58"/>
  <c r="H109" i="58" s="1"/>
  <c r="G110" i="58"/>
  <c r="H108" i="57"/>
  <c r="H109" i="57" s="1"/>
  <c r="G110" i="57"/>
  <c r="I108" i="43"/>
  <c r="I109" i="43" s="1"/>
  <c r="H110" i="43"/>
  <c r="F110" i="39" l="1"/>
  <c r="G108" i="39"/>
  <c r="G109" i="39" s="1"/>
  <c r="F110" i="33"/>
  <c r="G108" i="33"/>
  <c r="G109" i="33" s="1"/>
  <c r="F110" i="29"/>
  <c r="G108" i="29"/>
  <c r="G109" i="29" s="1"/>
  <c r="G108" i="27"/>
  <c r="G109" i="27" s="1"/>
  <c r="F110" i="27"/>
  <c r="F110" i="37"/>
  <c r="G108" i="37"/>
  <c r="G109" i="37" s="1"/>
  <c r="G108" i="30"/>
  <c r="G109" i="30" s="1"/>
  <c r="F110" i="30"/>
  <c r="F110" i="26"/>
  <c r="G108" i="26"/>
  <c r="G109" i="26" s="1"/>
  <c r="G108" i="31"/>
  <c r="G109" i="31" s="1"/>
  <c r="F110" i="31"/>
  <c r="F110" i="28"/>
  <c r="G108" i="28"/>
  <c r="G109" i="28" s="1"/>
  <c r="F110" i="41"/>
  <c r="G108" i="41"/>
  <c r="G109" i="41" s="1"/>
  <c r="F110" i="36"/>
  <c r="G108" i="36"/>
  <c r="G109" i="36" s="1"/>
  <c r="G108" i="38"/>
  <c r="G109" i="38" s="1"/>
  <c r="F110" i="38"/>
  <c r="G108" i="42"/>
  <c r="G109" i="42" s="1"/>
  <c r="F110" i="42"/>
  <c r="F110" i="3"/>
  <c r="G108" i="3"/>
  <c r="G109" i="3" s="1"/>
  <c r="F110" i="34"/>
  <c r="G108" i="34"/>
  <c r="G109" i="34" s="1"/>
  <c r="F110" i="35"/>
  <c r="G108" i="35"/>
  <c r="G109" i="35" s="1"/>
  <c r="H108" i="44"/>
  <c r="H109" i="44" s="1"/>
  <c r="G110" i="44"/>
  <c r="G110" i="32"/>
  <c r="H108" i="32"/>
  <c r="H109" i="32" s="1"/>
  <c r="G110" i="40"/>
  <c r="H108" i="40"/>
  <c r="H109" i="40" s="1"/>
  <c r="H108" i="56"/>
  <c r="H109" i="56" s="1"/>
  <c r="G110" i="56"/>
  <c r="I108" i="65"/>
  <c r="I109" i="65" s="1"/>
  <c r="H110" i="65"/>
  <c r="I108" i="64"/>
  <c r="I109" i="64" s="1"/>
  <c r="H110" i="64"/>
  <c r="J108" i="63"/>
  <c r="J109" i="63" s="1"/>
  <c r="I110" i="63"/>
  <c r="I108" i="62"/>
  <c r="I109" i="62" s="1"/>
  <c r="H110" i="62"/>
  <c r="I108" i="61"/>
  <c r="I109" i="61" s="1"/>
  <c r="H110" i="61"/>
  <c r="I108" i="60"/>
  <c r="I109" i="60" s="1"/>
  <c r="H110" i="60"/>
  <c r="I108" i="59"/>
  <c r="I109" i="59" s="1"/>
  <c r="H110" i="59"/>
  <c r="I108" i="58"/>
  <c r="I109" i="58" s="1"/>
  <c r="H110" i="58"/>
  <c r="I108" i="57"/>
  <c r="I109" i="57" s="1"/>
  <c r="H110" i="57"/>
  <c r="J108" i="43"/>
  <c r="J109" i="43" s="1"/>
  <c r="I110" i="43"/>
  <c r="G110" i="27" l="1"/>
  <c r="H108" i="27"/>
  <c r="H109" i="27" s="1"/>
  <c r="G110" i="34"/>
  <c r="H108" i="34"/>
  <c r="H109" i="34" s="1"/>
  <c r="G110" i="36"/>
  <c r="H108" i="36"/>
  <c r="H109" i="36" s="1"/>
  <c r="H108" i="26"/>
  <c r="H109" i="26" s="1"/>
  <c r="G110" i="26"/>
  <c r="G110" i="29"/>
  <c r="H108" i="29"/>
  <c r="H109" i="29" s="1"/>
  <c r="G110" i="31"/>
  <c r="H108" i="31"/>
  <c r="H109" i="31" s="1"/>
  <c r="G110" i="3"/>
  <c r="H108" i="3"/>
  <c r="H109" i="3" s="1"/>
  <c r="G110" i="41"/>
  <c r="H108" i="41"/>
  <c r="H109" i="41" s="1"/>
  <c r="G110" i="33"/>
  <c r="H108" i="33"/>
  <c r="H109" i="33" s="1"/>
  <c r="G110" i="35"/>
  <c r="H108" i="35"/>
  <c r="H109" i="35" s="1"/>
  <c r="G110" i="30"/>
  <c r="H108" i="30"/>
  <c r="H109" i="30" s="1"/>
  <c r="G110" i="28"/>
  <c r="H108" i="28"/>
  <c r="H109" i="28" s="1"/>
  <c r="H108" i="37"/>
  <c r="H109" i="37" s="1"/>
  <c r="G110" i="37"/>
  <c r="H108" i="39"/>
  <c r="H109" i="39" s="1"/>
  <c r="G110" i="39"/>
  <c r="G110" i="38"/>
  <c r="H108" i="38"/>
  <c r="H109" i="38" s="1"/>
  <c r="I108" i="44"/>
  <c r="I109" i="44" s="1"/>
  <c r="H110" i="44"/>
  <c r="G110" i="42"/>
  <c r="H108" i="42"/>
  <c r="H109" i="42" s="1"/>
  <c r="I110" i="65"/>
  <c r="J108" i="65"/>
  <c r="J109" i="65" s="1"/>
  <c r="H110" i="40"/>
  <c r="I108" i="40"/>
  <c r="I109" i="40" s="1"/>
  <c r="I108" i="56"/>
  <c r="I109" i="56" s="1"/>
  <c r="H110" i="56"/>
  <c r="I108" i="32"/>
  <c r="I109" i="32" s="1"/>
  <c r="H110" i="32"/>
  <c r="J108" i="64"/>
  <c r="J109" i="64" s="1"/>
  <c r="I110" i="64"/>
  <c r="J110" i="63"/>
  <c r="K108" i="63"/>
  <c r="K109" i="63" s="1"/>
  <c r="J108" i="62"/>
  <c r="J109" i="62" s="1"/>
  <c r="I110" i="62"/>
  <c r="J108" i="61"/>
  <c r="J109" i="61" s="1"/>
  <c r="I110" i="61"/>
  <c r="J108" i="60"/>
  <c r="J109" i="60" s="1"/>
  <c r="I110" i="60"/>
  <c r="J108" i="59"/>
  <c r="J109" i="59" s="1"/>
  <c r="I110" i="59"/>
  <c r="J108" i="58"/>
  <c r="J109" i="58" s="1"/>
  <c r="I110" i="58"/>
  <c r="J108" i="57"/>
  <c r="J109" i="57" s="1"/>
  <c r="I110" i="57"/>
  <c r="K108" i="43"/>
  <c r="K109" i="43" s="1"/>
  <c r="J110" i="43"/>
  <c r="I108" i="28" l="1"/>
  <c r="I109" i="28" s="1"/>
  <c r="H110" i="28"/>
  <c r="I108" i="41"/>
  <c r="I109" i="41" s="1"/>
  <c r="H110" i="41"/>
  <c r="H110" i="26"/>
  <c r="I108" i="26"/>
  <c r="I109" i="26" s="1"/>
  <c r="H110" i="30"/>
  <c r="I108" i="30"/>
  <c r="I109" i="30" s="1"/>
  <c r="I108" i="35"/>
  <c r="I109" i="35" s="1"/>
  <c r="H110" i="35"/>
  <c r="I108" i="31"/>
  <c r="I109" i="31" s="1"/>
  <c r="H110" i="31"/>
  <c r="I108" i="34"/>
  <c r="I109" i="34" s="1"/>
  <c r="H110" i="34"/>
  <c r="H110" i="38"/>
  <c r="I108" i="38"/>
  <c r="I109" i="38" s="1"/>
  <c r="H110" i="39"/>
  <c r="I108" i="39"/>
  <c r="I109" i="39" s="1"/>
  <c r="J108" i="44"/>
  <c r="J109" i="44" s="1"/>
  <c r="I110" i="44"/>
  <c r="H110" i="3"/>
  <c r="I108" i="3"/>
  <c r="I109" i="3" s="1"/>
  <c r="I108" i="42"/>
  <c r="I109" i="42" s="1"/>
  <c r="H110" i="42"/>
  <c r="I108" i="33"/>
  <c r="I109" i="33" s="1"/>
  <c r="H110" i="33"/>
  <c r="I108" i="29"/>
  <c r="I109" i="29" s="1"/>
  <c r="H110" i="29"/>
  <c r="I108" i="27"/>
  <c r="I109" i="27" s="1"/>
  <c r="H110" i="27"/>
  <c r="I108" i="36"/>
  <c r="I109" i="36" s="1"/>
  <c r="H110" i="36"/>
  <c r="I108" i="37"/>
  <c r="I109" i="37" s="1"/>
  <c r="H110" i="37"/>
  <c r="J108" i="32"/>
  <c r="J109" i="32" s="1"/>
  <c r="I110" i="32"/>
  <c r="J110" i="65"/>
  <c r="K108" i="65"/>
  <c r="K109" i="65" s="1"/>
  <c r="I110" i="40"/>
  <c r="J108" i="40"/>
  <c r="J109" i="40" s="1"/>
  <c r="J108" i="56"/>
  <c r="J109" i="56" s="1"/>
  <c r="I110" i="56"/>
  <c r="J110" i="64"/>
  <c r="K108" i="64"/>
  <c r="K109" i="64" s="1"/>
  <c r="K110" i="63"/>
  <c r="L108" i="63"/>
  <c r="L109" i="63" s="1"/>
  <c r="J110" i="62"/>
  <c r="K108" i="62"/>
  <c r="K109" i="62" s="1"/>
  <c r="J110" i="61"/>
  <c r="K108" i="61"/>
  <c r="K109" i="61" s="1"/>
  <c r="J110" i="60"/>
  <c r="K108" i="60"/>
  <c r="K109" i="60" s="1"/>
  <c r="J110" i="59"/>
  <c r="K108" i="59"/>
  <c r="K109" i="59" s="1"/>
  <c r="J110" i="58"/>
  <c r="K108" i="58"/>
  <c r="K109" i="58" s="1"/>
  <c r="J110" i="57"/>
  <c r="K108" i="57"/>
  <c r="K109" i="57" s="1"/>
  <c r="L108" i="43"/>
  <c r="L109" i="43" s="1"/>
  <c r="K110" i="43"/>
  <c r="J108" i="36" l="1"/>
  <c r="J109" i="36" s="1"/>
  <c r="I110" i="36"/>
  <c r="I110" i="42"/>
  <c r="J108" i="42"/>
  <c r="J109" i="42" s="1"/>
  <c r="J108" i="30"/>
  <c r="J109" i="30" s="1"/>
  <c r="I110" i="30"/>
  <c r="J108" i="3"/>
  <c r="J109" i="3" s="1"/>
  <c r="I110" i="3"/>
  <c r="I110" i="26"/>
  <c r="J108" i="26"/>
  <c r="J109" i="26" s="1"/>
  <c r="J108" i="38"/>
  <c r="J109" i="38" s="1"/>
  <c r="I110" i="38"/>
  <c r="J108" i="27"/>
  <c r="J109" i="27" s="1"/>
  <c r="I110" i="27"/>
  <c r="I110" i="34"/>
  <c r="J108" i="34"/>
  <c r="J109" i="34" s="1"/>
  <c r="I110" i="29"/>
  <c r="J108" i="29"/>
  <c r="J109" i="29" s="1"/>
  <c r="J110" i="44"/>
  <c r="K108" i="44"/>
  <c r="K109" i="44" s="1"/>
  <c r="J108" i="31"/>
  <c r="J109" i="31" s="1"/>
  <c r="I110" i="31"/>
  <c r="J108" i="41"/>
  <c r="J109" i="41" s="1"/>
  <c r="I110" i="41"/>
  <c r="J108" i="39"/>
  <c r="J109" i="39" s="1"/>
  <c r="I110" i="39"/>
  <c r="J108" i="37"/>
  <c r="J109" i="37" s="1"/>
  <c r="I110" i="37"/>
  <c r="J108" i="33"/>
  <c r="J109" i="33" s="1"/>
  <c r="I110" i="33"/>
  <c r="J108" i="35"/>
  <c r="J109" i="35" s="1"/>
  <c r="I110" i="35"/>
  <c r="I110" i="28"/>
  <c r="J108" i="28"/>
  <c r="J109" i="28" s="1"/>
  <c r="J110" i="56"/>
  <c r="K108" i="56"/>
  <c r="K109" i="56" s="1"/>
  <c r="J110" i="32"/>
  <c r="K108" i="32"/>
  <c r="K109" i="32" s="1"/>
  <c r="K110" i="65"/>
  <c r="L108" i="65"/>
  <c r="L109" i="65" s="1"/>
  <c r="J110" i="40"/>
  <c r="K108" i="40"/>
  <c r="K109" i="40" s="1"/>
  <c r="K110" i="64"/>
  <c r="L108" i="64"/>
  <c r="L109" i="64" s="1"/>
  <c r="M108" i="63"/>
  <c r="M109" i="63" s="1"/>
  <c r="L110" i="63"/>
  <c r="L108" i="62"/>
  <c r="L109" i="62" s="1"/>
  <c r="K110" i="62"/>
  <c r="K110" i="61"/>
  <c r="L108" i="61"/>
  <c r="L109" i="61" s="1"/>
  <c r="K110" i="60"/>
  <c r="L108" i="60"/>
  <c r="L109" i="60" s="1"/>
  <c r="L108" i="59"/>
  <c r="L109" i="59" s="1"/>
  <c r="K110" i="59"/>
  <c r="L108" i="58"/>
  <c r="L109" i="58" s="1"/>
  <c r="K110" i="58"/>
  <c r="K110" i="57"/>
  <c r="L108" i="57"/>
  <c r="L109" i="57" s="1"/>
  <c r="M108" i="43"/>
  <c r="M109" i="43" s="1"/>
  <c r="L110" i="43"/>
  <c r="J110" i="34" l="1"/>
  <c r="K108" i="34"/>
  <c r="K109" i="34" s="1"/>
  <c r="J110" i="41"/>
  <c r="K108" i="41"/>
  <c r="K109" i="41" s="1"/>
  <c r="K108" i="33"/>
  <c r="K109" i="33" s="1"/>
  <c r="J110" i="33"/>
  <c r="J110" i="31"/>
  <c r="K108" i="31"/>
  <c r="K109" i="31" s="1"/>
  <c r="J110" i="27"/>
  <c r="K108" i="27"/>
  <c r="K109" i="27" s="1"/>
  <c r="K108" i="30"/>
  <c r="K109" i="30" s="1"/>
  <c r="J110" i="30"/>
  <c r="L108" i="44"/>
  <c r="L109" i="44" s="1"/>
  <c r="K110" i="44"/>
  <c r="J110" i="42"/>
  <c r="K108" i="42"/>
  <c r="K109" i="42" s="1"/>
  <c r="J110" i="35"/>
  <c r="K108" i="35"/>
  <c r="K109" i="35" s="1"/>
  <c r="K108" i="37"/>
  <c r="K109" i="37" s="1"/>
  <c r="J110" i="37"/>
  <c r="J110" i="38"/>
  <c r="K108" i="38"/>
  <c r="K109" i="38" s="1"/>
  <c r="J110" i="3"/>
  <c r="K108" i="3"/>
  <c r="K109" i="3" s="1"/>
  <c r="J110" i="28"/>
  <c r="K108" i="28"/>
  <c r="K109" i="28" s="1"/>
  <c r="J110" i="29"/>
  <c r="K108" i="29"/>
  <c r="K109" i="29" s="1"/>
  <c r="J110" i="26"/>
  <c r="K108" i="26"/>
  <c r="K109" i="26" s="1"/>
  <c r="J110" i="39"/>
  <c r="K108" i="39"/>
  <c r="K109" i="39" s="1"/>
  <c r="J110" i="36"/>
  <c r="K108" i="36"/>
  <c r="K109" i="36" s="1"/>
  <c r="L108" i="40"/>
  <c r="L109" i="40" s="1"/>
  <c r="K110" i="40"/>
  <c r="K110" i="32"/>
  <c r="L108" i="32"/>
  <c r="L109" i="32" s="1"/>
  <c r="M108" i="65"/>
  <c r="M109" i="65" s="1"/>
  <c r="L110" i="65"/>
  <c r="K110" i="56"/>
  <c r="L108" i="56"/>
  <c r="L109" i="56" s="1"/>
  <c r="M108" i="64"/>
  <c r="M109" i="64" s="1"/>
  <c r="L110" i="64"/>
  <c r="N108" i="63"/>
  <c r="N109" i="63" s="1"/>
  <c r="M110" i="63"/>
  <c r="L110" i="62"/>
  <c r="M108" i="62"/>
  <c r="M109" i="62" s="1"/>
  <c r="M108" i="61"/>
  <c r="M109" i="61" s="1"/>
  <c r="L110" i="61"/>
  <c r="M108" i="60"/>
  <c r="M109" i="60" s="1"/>
  <c r="L110" i="60"/>
  <c r="M108" i="59"/>
  <c r="M109" i="59" s="1"/>
  <c r="L110" i="59"/>
  <c r="M108" i="58"/>
  <c r="M109" i="58" s="1"/>
  <c r="L110" i="58"/>
  <c r="M108" i="57"/>
  <c r="M109" i="57" s="1"/>
  <c r="L110" i="57"/>
  <c r="M110" i="43"/>
  <c r="N108" i="43"/>
  <c r="N109" i="43" s="1"/>
  <c r="L108" i="36" l="1"/>
  <c r="L109" i="36" s="1"/>
  <c r="K110" i="36"/>
  <c r="L108" i="31"/>
  <c r="L109" i="31" s="1"/>
  <c r="K110" i="31"/>
  <c r="L108" i="26"/>
  <c r="L109" i="26" s="1"/>
  <c r="K110" i="26"/>
  <c r="K110" i="38"/>
  <c r="L108" i="38"/>
  <c r="L109" i="38" s="1"/>
  <c r="L108" i="42"/>
  <c r="L109" i="42" s="1"/>
  <c r="K110" i="42"/>
  <c r="L110" i="44"/>
  <c r="M108" i="44"/>
  <c r="M109" i="44" s="1"/>
  <c r="L108" i="33"/>
  <c r="L109" i="33" s="1"/>
  <c r="K110" i="33"/>
  <c r="L108" i="35"/>
  <c r="L109" i="35" s="1"/>
  <c r="K110" i="35"/>
  <c r="K110" i="3"/>
  <c r="L108" i="3"/>
  <c r="L109" i="3" s="1"/>
  <c r="L108" i="29"/>
  <c r="L109" i="29" s="1"/>
  <c r="K110" i="29"/>
  <c r="L108" i="41"/>
  <c r="L109" i="41" s="1"/>
  <c r="K110" i="41"/>
  <c r="L108" i="28"/>
  <c r="L109" i="28" s="1"/>
  <c r="K110" i="28"/>
  <c r="K110" i="27"/>
  <c r="L108" i="27"/>
  <c r="L109" i="27" s="1"/>
  <c r="L108" i="39"/>
  <c r="L109" i="39" s="1"/>
  <c r="K110" i="39"/>
  <c r="L108" i="37"/>
  <c r="L109" i="37" s="1"/>
  <c r="K110" i="37"/>
  <c r="L108" i="30"/>
  <c r="L109" i="30" s="1"/>
  <c r="K110" i="30"/>
  <c r="L108" i="34"/>
  <c r="L109" i="34" s="1"/>
  <c r="K110" i="34"/>
  <c r="N108" i="65"/>
  <c r="N109" i="65" s="1"/>
  <c r="M110" i="65"/>
  <c r="M108" i="56"/>
  <c r="M109" i="56" s="1"/>
  <c r="L110" i="56"/>
  <c r="L110" i="32"/>
  <c r="M108" i="32"/>
  <c r="M109" i="32" s="1"/>
  <c r="L110" i="40"/>
  <c r="M108" i="40"/>
  <c r="M109" i="40" s="1"/>
  <c r="N108" i="64"/>
  <c r="N109" i="64" s="1"/>
  <c r="M110" i="64"/>
  <c r="O108" i="63"/>
  <c r="O109" i="63" s="1"/>
  <c r="N110" i="63"/>
  <c r="N108" i="62"/>
  <c r="N109" i="62" s="1"/>
  <c r="M110" i="62"/>
  <c r="N108" i="61"/>
  <c r="N109" i="61" s="1"/>
  <c r="M110" i="61"/>
  <c r="N108" i="60"/>
  <c r="N109" i="60" s="1"/>
  <c r="M110" i="60"/>
  <c r="M110" i="59"/>
  <c r="N108" i="59"/>
  <c r="N109" i="59" s="1"/>
  <c r="N108" i="58"/>
  <c r="N109" i="58" s="1"/>
  <c r="M110" i="58"/>
  <c r="N108" i="57"/>
  <c r="N109" i="57" s="1"/>
  <c r="M110" i="57"/>
  <c r="O108" i="43"/>
  <c r="O109" i="43" s="1"/>
  <c r="N110" i="43"/>
  <c r="M108" i="30" l="1"/>
  <c r="M109" i="30" s="1"/>
  <c r="L110" i="30"/>
  <c r="M108" i="28"/>
  <c r="M109" i="28" s="1"/>
  <c r="L110" i="28"/>
  <c r="M108" i="35"/>
  <c r="M109" i="35" s="1"/>
  <c r="L110" i="35"/>
  <c r="M108" i="37"/>
  <c r="M109" i="37" s="1"/>
  <c r="L110" i="37"/>
  <c r="L110" i="41"/>
  <c r="M108" i="41"/>
  <c r="M109" i="41" s="1"/>
  <c r="L110" i="33"/>
  <c r="M108" i="33"/>
  <c r="M109" i="33" s="1"/>
  <c r="L110" i="26"/>
  <c r="M108" i="26"/>
  <c r="M109" i="26" s="1"/>
  <c r="L110" i="38"/>
  <c r="M108" i="38"/>
  <c r="M109" i="38" s="1"/>
  <c r="M110" i="44"/>
  <c r="N108" i="44"/>
  <c r="N109" i="44" s="1"/>
  <c r="M108" i="39"/>
  <c r="M109" i="39" s="1"/>
  <c r="L110" i="39"/>
  <c r="M108" i="29"/>
  <c r="M109" i="29" s="1"/>
  <c r="L110" i="29"/>
  <c r="L110" i="31"/>
  <c r="M108" i="31"/>
  <c r="M109" i="31" s="1"/>
  <c r="M108" i="27"/>
  <c r="M109" i="27" s="1"/>
  <c r="L110" i="27"/>
  <c r="M108" i="3"/>
  <c r="M109" i="3" s="1"/>
  <c r="L110" i="3"/>
  <c r="L110" i="34"/>
  <c r="M108" i="34"/>
  <c r="M109" i="34" s="1"/>
  <c r="M108" i="42"/>
  <c r="M109" i="42" s="1"/>
  <c r="L110" i="42"/>
  <c r="M108" i="36"/>
  <c r="M109" i="36" s="1"/>
  <c r="L110" i="36"/>
  <c r="N108" i="40"/>
  <c r="N109" i="40" s="1"/>
  <c r="M110" i="40"/>
  <c r="N108" i="32"/>
  <c r="N109" i="32" s="1"/>
  <c r="M110" i="32"/>
  <c r="N108" i="56"/>
  <c r="N109" i="56" s="1"/>
  <c r="M110" i="56"/>
  <c r="O108" i="65"/>
  <c r="O109" i="65" s="1"/>
  <c r="N110" i="65"/>
  <c r="O108" i="64"/>
  <c r="O109" i="64" s="1"/>
  <c r="N110" i="64"/>
  <c r="P108" i="63"/>
  <c r="P109" i="63" s="1"/>
  <c r="O110" i="63"/>
  <c r="O108" i="62"/>
  <c r="O109" i="62" s="1"/>
  <c r="N110" i="62"/>
  <c r="O108" i="61"/>
  <c r="O109" i="61" s="1"/>
  <c r="N110" i="61"/>
  <c r="O108" i="60"/>
  <c r="O109" i="60" s="1"/>
  <c r="N110" i="60"/>
  <c r="O108" i="59"/>
  <c r="O109" i="59" s="1"/>
  <c r="N110" i="59"/>
  <c r="O108" i="58"/>
  <c r="O109" i="58" s="1"/>
  <c r="N110" i="58"/>
  <c r="O108" i="57"/>
  <c r="O109" i="57" s="1"/>
  <c r="N110" i="57"/>
  <c r="P108" i="43"/>
  <c r="P109" i="43" s="1"/>
  <c r="O110" i="43"/>
  <c r="M110" i="31" l="1"/>
  <c r="N108" i="31"/>
  <c r="N109" i="31" s="1"/>
  <c r="M110" i="38"/>
  <c r="N108" i="38"/>
  <c r="N109" i="38" s="1"/>
  <c r="N108" i="42"/>
  <c r="N109" i="42" s="1"/>
  <c r="M110" i="42"/>
  <c r="M110" i="37"/>
  <c r="N108" i="37"/>
  <c r="N109" i="37" s="1"/>
  <c r="N108" i="34"/>
  <c r="N109" i="34" s="1"/>
  <c r="M110" i="34"/>
  <c r="N108" i="26"/>
  <c r="N109" i="26" s="1"/>
  <c r="M110" i="26"/>
  <c r="M110" i="29"/>
  <c r="N108" i="29"/>
  <c r="N109" i="29" s="1"/>
  <c r="M110" i="35"/>
  <c r="N108" i="35"/>
  <c r="N109" i="35" s="1"/>
  <c r="N108" i="33"/>
  <c r="N109" i="33" s="1"/>
  <c r="M110" i="33"/>
  <c r="M110" i="3"/>
  <c r="N108" i="3"/>
  <c r="N109" i="3" s="1"/>
  <c r="M110" i="39"/>
  <c r="N108" i="39"/>
  <c r="N109" i="39" s="1"/>
  <c r="N108" i="28"/>
  <c r="N109" i="28" s="1"/>
  <c r="M110" i="28"/>
  <c r="N110" i="44"/>
  <c r="O108" i="44"/>
  <c r="O109" i="44" s="1"/>
  <c r="N108" i="41"/>
  <c r="N109" i="41" s="1"/>
  <c r="M110" i="41"/>
  <c r="M110" i="36"/>
  <c r="N108" i="36"/>
  <c r="N109" i="36" s="1"/>
  <c r="M110" i="27"/>
  <c r="N108" i="27"/>
  <c r="N109" i="27" s="1"/>
  <c r="M110" i="30"/>
  <c r="N108" i="30"/>
  <c r="N109" i="30" s="1"/>
  <c r="O108" i="56"/>
  <c r="O109" i="56" s="1"/>
  <c r="N110" i="56"/>
  <c r="O108" i="32"/>
  <c r="O109" i="32" s="1"/>
  <c r="N110" i="32"/>
  <c r="P108" i="65"/>
  <c r="P109" i="65" s="1"/>
  <c r="O110" i="65"/>
  <c r="N110" i="40"/>
  <c r="O108" i="40"/>
  <c r="O109" i="40" s="1"/>
  <c r="P108" i="64"/>
  <c r="P109" i="64" s="1"/>
  <c r="O110" i="64"/>
  <c r="Q108" i="63"/>
  <c r="Q109" i="63" s="1"/>
  <c r="P110" i="63"/>
  <c r="P108" i="62"/>
  <c r="P109" i="62" s="1"/>
  <c r="O110" i="62"/>
  <c r="P108" i="61"/>
  <c r="P109" i="61" s="1"/>
  <c r="O110" i="61"/>
  <c r="P108" i="60"/>
  <c r="P109" i="60" s="1"/>
  <c r="O110" i="60"/>
  <c r="P108" i="59"/>
  <c r="P109" i="59" s="1"/>
  <c r="O110" i="59"/>
  <c r="P108" i="58"/>
  <c r="P109" i="58" s="1"/>
  <c r="O110" i="58"/>
  <c r="P108" i="57"/>
  <c r="P109" i="57" s="1"/>
  <c r="O110" i="57"/>
  <c r="P110" i="43"/>
  <c r="Q108" i="43"/>
  <c r="Q109" i="43" s="1"/>
  <c r="O108" i="37" l="1"/>
  <c r="O109" i="37" s="1"/>
  <c r="N110" i="37"/>
  <c r="O108" i="28"/>
  <c r="O109" i="28" s="1"/>
  <c r="N110" i="28"/>
  <c r="O108" i="27"/>
  <c r="O109" i="27" s="1"/>
  <c r="N110" i="27"/>
  <c r="O108" i="35"/>
  <c r="O109" i="35" s="1"/>
  <c r="N110" i="35"/>
  <c r="O108" i="36"/>
  <c r="O109" i="36" s="1"/>
  <c r="N110" i="36"/>
  <c r="O108" i="39"/>
  <c r="O109" i="39" s="1"/>
  <c r="N110" i="39"/>
  <c r="N110" i="29"/>
  <c r="O108" i="29"/>
  <c r="O109" i="29" s="1"/>
  <c r="O108" i="42"/>
  <c r="O109" i="42" s="1"/>
  <c r="N110" i="42"/>
  <c r="N110" i="3"/>
  <c r="O108" i="3"/>
  <c r="O109" i="3" s="1"/>
  <c r="O108" i="38"/>
  <c r="O109" i="38" s="1"/>
  <c r="N110" i="38"/>
  <c r="O108" i="41"/>
  <c r="O109" i="41" s="1"/>
  <c r="N110" i="41"/>
  <c r="N110" i="26"/>
  <c r="O108" i="26"/>
  <c r="O109" i="26" s="1"/>
  <c r="O108" i="30"/>
  <c r="O109" i="30" s="1"/>
  <c r="N110" i="30"/>
  <c r="P108" i="44"/>
  <c r="P109" i="44" s="1"/>
  <c r="O110" i="44"/>
  <c r="O108" i="31"/>
  <c r="O109" i="31" s="1"/>
  <c r="N110" i="31"/>
  <c r="O108" i="33"/>
  <c r="O109" i="33" s="1"/>
  <c r="N110" i="33"/>
  <c r="O108" i="34"/>
  <c r="O109" i="34" s="1"/>
  <c r="N110" i="34"/>
  <c r="P110" i="65"/>
  <c r="Q108" i="65"/>
  <c r="Q109" i="65" s="1"/>
  <c r="P108" i="32"/>
  <c r="P109" i="32" s="1"/>
  <c r="O110" i="32"/>
  <c r="P108" i="56"/>
  <c r="P109" i="56" s="1"/>
  <c r="O110" i="56"/>
  <c r="P108" i="40"/>
  <c r="P109" i="40" s="1"/>
  <c r="O110" i="40"/>
  <c r="Q108" i="64"/>
  <c r="Q109" i="64" s="1"/>
  <c r="P110" i="64"/>
  <c r="R108" i="63"/>
  <c r="R109" i="63" s="1"/>
  <c r="Q110" i="63"/>
  <c r="Q108" i="62"/>
  <c r="Q109" i="62" s="1"/>
  <c r="P110" i="62"/>
  <c r="Q108" i="61"/>
  <c r="Q109" i="61" s="1"/>
  <c r="P110" i="61"/>
  <c r="Q108" i="60"/>
  <c r="Q109" i="60" s="1"/>
  <c r="P110" i="60"/>
  <c r="Q108" i="59"/>
  <c r="Q109" i="59" s="1"/>
  <c r="P110" i="59"/>
  <c r="Q108" i="58"/>
  <c r="Q109" i="58" s="1"/>
  <c r="P110" i="58"/>
  <c r="Q108" i="57"/>
  <c r="Q109" i="57" s="1"/>
  <c r="P110" i="57"/>
  <c r="R108" i="43"/>
  <c r="R109" i="43" s="1"/>
  <c r="Q110" i="43"/>
  <c r="P108" i="29" l="1"/>
  <c r="P109" i="29" s="1"/>
  <c r="O110" i="29"/>
  <c r="P108" i="33"/>
  <c r="P109" i="33" s="1"/>
  <c r="O110" i="33"/>
  <c r="P108" i="35"/>
  <c r="P109" i="35" s="1"/>
  <c r="O110" i="35"/>
  <c r="P108" i="31"/>
  <c r="P109" i="31" s="1"/>
  <c r="O110" i="31"/>
  <c r="O110" i="41"/>
  <c r="P108" i="41"/>
  <c r="P109" i="41" s="1"/>
  <c r="O110" i="27"/>
  <c r="P108" i="27"/>
  <c r="P109" i="27" s="1"/>
  <c r="O110" i="26"/>
  <c r="P108" i="26"/>
  <c r="P109" i="26" s="1"/>
  <c r="P108" i="42"/>
  <c r="P109" i="42" s="1"/>
  <c r="O110" i="42"/>
  <c r="P110" i="44"/>
  <c r="Q108" i="44"/>
  <c r="Q109" i="44" s="1"/>
  <c r="P108" i="28"/>
  <c r="P109" i="28" s="1"/>
  <c r="O110" i="28"/>
  <c r="O110" i="38"/>
  <c r="P108" i="38"/>
  <c r="P109" i="38" s="1"/>
  <c r="O110" i="39"/>
  <c r="P108" i="39"/>
  <c r="P109" i="39" s="1"/>
  <c r="P108" i="3"/>
  <c r="P109" i="3" s="1"/>
  <c r="O110" i="3"/>
  <c r="O110" i="34"/>
  <c r="P108" i="34"/>
  <c r="P109" i="34" s="1"/>
  <c r="O110" i="30"/>
  <c r="P108" i="30"/>
  <c r="P109" i="30" s="1"/>
  <c r="O110" i="36"/>
  <c r="P108" i="36"/>
  <c r="P109" i="36" s="1"/>
  <c r="O110" i="37"/>
  <c r="P108" i="37"/>
  <c r="P109" i="37" s="1"/>
  <c r="Q108" i="32"/>
  <c r="Q109" i="32" s="1"/>
  <c r="P110" i="32"/>
  <c r="R108" i="65"/>
  <c r="R109" i="65" s="1"/>
  <c r="Q110" i="65"/>
  <c r="Q108" i="56"/>
  <c r="Q109" i="56" s="1"/>
  <c r="P110" i="56"/>
  <c r="Q108" i="40"/>
  <c r="Q109" i="40" s="1"/>
  <c r="P110" i="40"/>
  <c r="R108" i="64"/>
  <c r="R109" i="64" s="1"/>
  <c r="Q110" i="64"/>
  <c r="S108" i="63"/>
  <c r="S109" i="63" s="1"/>
  <c r="R110" i="63"/>
  <c r="R108" i="62"/>
  <c r="R109" i="62" s="1"/>
  <c r="Q110" i="62"/>
  <c r="R108" i="61"/>
  <c r="R109" i="61" s="1"/>
  <c r="Q110" i="61"/>
  <c r="R108" i="60"/>
  <c r="R109" i="60" s="1"/>
  <c r="Q110" i="60"/>
  <c r="R108" i="59"/>
  <c r="R109" i="59" s="1"/>
  <c r="Q110" i="59"/>
  <c r="R108" i="58"/>
  <c r="R109" i="58" s="1"/>
  <c r="Q110" i="58"/>
  <c r="R108" i="57"/>
  <c r="R109" i="57" s="1"/>
  <c r="Q110" i="57"/>
  <c r="R110" i="43"/>
  <c r="S108" i="43"/>
  <c r="S109" i="43" s="1"/>
  <c r="P110" i="42" l="1"/>
  <c r="Q108" i="42"/>
  <c r="Q109" i="42" s="1"/>
  <c r="Q108" i="31"/>
  <c r="Q109" i="31" s="1"/>
  <c r="P110" i="31"/>
  <c r="Q108" i="30"/>
  <c r="Q109" i="30" s="1"/>
  <c r="P110" i="30"/>
  <c r="Q108" i="38"/>
  <c r="Q109" i="38" s="1"/>
  <c r="P110" i="38"/>
  <c r="P110" i="26"/>
  <c r="Q108" i="26"/>
  <c r="Q109" i="26" s="1"/>
  <c r="P110" i="35"/>
  <c r="Q108" i="35"/>
  <c r="Q109" i="35" s="1"/>
  <c r="P110" i="34"/>
  <c r="Q108" i="34"/>
  <c r="Q109" i="34" s="1"/>
  <c r="Q108" i="27"/>
  <c r="Q109" i="27" s="1"/>
  <c r="P110" i="27"/>
  <c r="P110" i="36"/>
  <c r="Q108" i="36"/>
  <c r="Q109" i="36" s="1"/>
  <c r="Q108" i="28"/>
  <c r="Q109" i="28" s="1"/>
  <c r="P110" i="28"/>
  <c r="P110" i="33"/>
  <c r="Q108" i="33"/>
  <c r="Q109" i="33" s="1"/>
  <c r="P110" i="37"/>
  <c r="Q108" i="37"/>
  <c r="Q109" i="37" s="1"/>
  <c r="Q110" i="44"/>
  <c r="R108" i="44"/>
  <c r="R109" i="44" s="1"/>
  <c r="P110" i="41"/>
  <c r="Q108" i="41"/>
  <c r="Q109" i="41" s="1"/>
  <c r="Q108" i="39"/>
  <c r="Q109" i="39" s="1"/>
  <c r="P110" i="39"/>
  <c r="P110" i="3"/>
  <c r="Q108" i="3"/>
  <c r="Q109" i="3" s="1"/>
  <c r="P110" i="29"/>
  <c r="Q108" i="29"/>
  <c r="Q109" i="29" s="1"/>
  <c r="Q110" i="56"/>
  <c r="R108" i="56"/>
  <c r="R109" i="56" s="1"/>
  <c r="R108" i="40"/>
  <c r="R109" i="40" s="1"/>
  <c r="Q110" i="40"/>
  <c r="R108" i="32"/>
  <c r="R109" i="32" s="1"/>
  <c r="Q110" i="32"/>
  <c r="S108" i="65"/>
  <c r="S109" i="65" s="1"/>
  <c r="R110" i="65"/>
  <c r="S108" i="64"/>
  <c r="S109" i="64" s="1"/>
  <c r="R110" i="64"/>
  <c r="T108" i="63"/>
  <c r="T109" i="63" s="1"/>
  <c r="S110" i="63"/>
  <c r="S108" i="62"/>
  <c r="S109" i="62" s="1"/>
  <c r="R110" i="62"/>
  <c r="S108" i="61"/>
  <c r="S109" i="61" s="1"/>
  <c r="R110" i="61"/>
  <c r="S108" i="60"/>
  <c r="S109" i="60" s="1"/>
  <c r="R110" i="60"/>
  <c r="S108" i="59"/>
  <c r="S109" i="59" s="1"/>
  <c r="R110" i="59"/>
  <c r="S108" i="58"/>
  <c r="S109" i="58" s="1"/>
  <c r="R110" i="58"/>
  <c r="S108" i="57"/>
  <c r="S109" i="57" s="1"/>
  <c r="R110" i="57"/>
  <c r="T108" i="43"/>
  <c r="T109" i="43" s="1"/>
  <c r="S110" i="43"/>
  <c r="Q110" i="39" l="1"/>
  <c r="R108" i="39"/>
  <c r="R109" i="39" s="1"/>
  <c r="Q110" i="30"/>
  <c r="R108" i="30"/>
  <c r="R109" i="30" s="1"/>
  <c r="R108" i="41"/>
  <c r="R109" i="41" s="1"/>
  <c r="Q110" i="41"/>
  <c r="R108" i="35"/>
  <c r="R109" i="35" s="1"/>
  <c r="Q110" i="35"/>
  <c r="Q110" i="3"/>
  <c r="R108" i="3"/>
  <c r="R109" i="3" s="1"/>
  <c r="R108" i="27"/>
  <c r="R109" i="27" s="1"/>
  <c r="Q110" i="27"/>
  <c r="R108" i="34"/>
  <c r="R109" i="34" s="1"/>
  <c r="Q110" i="34"/>
  <c r="Q110" i="28"/>
  <c r="R108" i="28"/>
  <c r="R109" i="28" s="1"/>
  <c r="Q110" i="31"/>
  <c r="R108" i="31"/>
  <c r="R109" i="31" s="1"/>
  <c r="R108" i="37"/>
  <c r="R109" i="37" s="1"/>
  <c r="Q110" i="37"/>
  <c r="R108" i="33"/>
  <c r="R109" i="33" s="1"/>
  <c r="Q110" i="33"/>
  <c r="Q110" i="29"/>
  <c r="R108" i="29"/>
  <c r="R109" i="29" s="1"/>
  <c r="S108" i="44"/>
  <c r="S109" i="44" s="1"/>
  <c r="R110" i="44"/>
  <c r="R108" i="36"/>
  <c r="R109" i="36" s="1"/>
  <c r="Q110" i="36"/>
  <c r="R108" i="26"/>
  <c r="R109" i="26" s="1"/>
  <c r="Q110" i="26"/>
  <c r="R108" i="42"/>
  <c r="R109" i="42" s="1"/>
  <c r="Q110" i="42"/>
  <c r="Q110" i="38"/>
  <c r="R108" i="38"/>
  <c r="R109" i="38" s="1"/>
  <c r="S108" i="32"/>
  <c r="S109" i="32" s="1"/>
  <c r="R110" i="32"/>
  <c r="S108" i="40"/>
  <c r="S109" i="40" s="1"/>
  <c r="R110" i="40"/>
  <c r="T108" i="65"/>
  <c r="T109" i="65" s="1"/>
  <c r="S110" i="65"/>
  <c r="S108" i="56"/>
  <c r="S109" i="56" s="1"/>
  <c r="R110" i="56"/>
  <c r="T108" i="64"/>
  <c r="T109" i="64" s="1"/>
  <c r="S110" i="64"/>
  <c r="U108" i="63"/>
  <c r="U109" i="63" s="1"/>
  <c r="T110" i="63"/>
  <c r="T108" i="62"/>
  <c r="T109" i="62" s="1"/>
  <c r="S110" i="62"/>
  <c r="T108" i="61"/>
  <c r="T109" i="61" s="1"/>
  <c r="S110" i="61"/>
  <c r="T108" i="60"/>
  <c r="T109" i="60" s="1"/>
  <c r="S110" i="60"/>
  <c r="T108" i="59"/>
  <c r="T109" i="59" s="1"/>
  <c r="S110" i="59"/>
  <c r="T108" i="58"/>
  <c r="T109" i="58" s="1"/>
  <c r="S110" i="58"/>
  <c r="T108" i="57"/>
  <c r="T109" i="57" s="1"/>
  <c r="S110" i="57"/>
  <c r="U108" i="43"/>
  <c r="U109" i="43" s="1"/>
  <c r="T110" i="43"/>
  <c r="S108" i="29" l="1"/>
  <c r="S109" i="29" s="1"/>
  <c r="R110" i="29"/>
  <c r="R110" i="42"/>
  <c r="S108" i="42"/>
  <c r="S109" i="42" s="1"/>
  <c r="S108" i="35"/>
  <c r="S109" i="35" s="1"/>
  <c r="R110" i="35"/>
  <c r="R110" i="26"/>
  <c r="S108" i="26"/>
  <c r="S109" i="26" s="1"/>
  <c r="R110" i="33"/>
  <c r="S108" i="33"/>
  <c r="S109" i="33" s="1"/>
  <c r="S108" i="34"/>
  <c r="S109" i="34" s="1"/>
  <c r="R110" i="34"/>
  <c r="R110" i="41"/>
  <c r="S108" i="41"/>
  <c r="S109" i="41" s="1"/>
  <c r="R110" i="30"/>
  <c r="S108" i="30"/>
  <c r="S109" i="30" s="1"/>
  <c r="S108" i="36"/>
  <c r="S109" i="36" s="1"/>
  <c r="R110" i="36"/>
  <c r="R110" i="37"/>
  <c r="S108" i="37"/>
  <c r="S109" i="37" s="1"/>
  <c r="R110" i="27"/>
  <c r="S108" i="27"/>
  <c r="S109" i="27" s="1"/>
  <c r="S108" i="28"/>
  <c r="S109" i="28" s="1"/>
  <c r="R110" i="28"/>
  <c r="S108" i="38"/>
  <c r="S109" i="38" s="1"/>
  <c r="R110" i="38"/>
  <c r="R110" i="31"/>
  <c r="S108" i="31"/>
  <c r="S109" i="31" s="1"/>
  <c r="S108" i="3"/>
  <c r="S109" i="3" s="1"/>
  <c r="R110" i="3"/>
  <c r="S108" i="39"/>
  <c r="S109" i="39" s="1"/>
  <c r="R110" i="39"/>
  <c r="T108" i="44"/>
  <c r="T109" i="44" s="1"/>
  <c r="S110" i="44"/>
  <c r="S110" i="40"/>
  <c r="T108" i="40"/>
  <c r="T109" i="40" s="1"/>
  <c r="T108" i="56"/>
  <c r="T109" i="56" s="1"/>
  <c r="S110" i="56"/>
  <c r="T110" i="65"/>
  <c r="U108" i="65"/>
  <c r="U109" i="65" s="1"/>
  <c r="S110" i="32"/>
  <c r="T108" i="32"/>
  <c r="T109" i="32" s="1"/>
  <c r="U108" i="64"/>
  <c r="U109" i="64" s="1"/>
  <c r="T110" i="64"/>
  <c r="V108" i="63"/>
  <c r="V109" i="63" s="1"/>
  <c r="U110" i="63"/>
  <c r="U108" i="62"/>
  <c r="U109" i="62" s="1"/>
  <c r="T110" i="62"/>
  <c r="U108" i="61"/>
  <c r="U109" i="61" s="1"/>
  <c r="T110" i="61"/>
  <c r="U108" i="60"/>
  <c r="U109" i="60" s="1"/>
  <c r="T110" i="60"/>
  <c r="U108" i="59"/>
  <c r="U109" i="59" s="1"/>
  <c r="T110" i="59"/>
  <c r="U108" i="58"/>
  <c r="U109" i="58" s="1"/>
  <c r="T110" i="58"/>
  <c r="U108" i="57"/>
  <c r="U109" i="57" s="1"/>
  <c r="T110" i="57"/>
  <c r="V108" i="43"/>
  <c r="V109" i="43" s="1"/>
  <c r="U110" i="43"/>
  <c r="S110" i="39" l="1"/>
  <c r="T108" i="39"/>
  <c r="T109" i="39" s="1"/>
  <c r="S110" i="28"/>
  <c r="T108" i="28"/>
  <c r="T109" i="28" s="1"/>
  <c r="S110" i="26"/>
  <c r="T108" i="26"/>
  <c r="T109" i="26" s="1"/>
  <c r="T108" i="3"/>
  <c r="T109" i="3" s="1"/>
  <c r="S110" i="3"/>
  <c r="T108" i="35"/>
  <c r="T109" i="35" s="1"/>
  <c r="S110" i="35"/>
  <c r="S110" i="31"/>
  <c r="T108" i="31"/>
  <c r="T109" i="31" s="1"/>
  <c r="S110" i="37"/>
  <c r="T108" i="37"/>
  <c r="T109" i="37" s="1"/>
  <c r="T108" i="42"/>
  <c r="T109" i="42" s="1"/>
  <c r="S110" i="42"/>
  <c r="T108" i="41"/>
  <c r="T109" i="41" s="1"/>
  <c r="S110" i="41"/>
  <c r="T108" i="34"/>
  <c r="T109" i="34" s="1"/>
  <c r="S110" i="34"/>
  <c r="S110" i="33"/>
  <c r="T108" i="33"/>
  <c r="T109" i="33" s="1"/>
  <c r="T108" i="30"/>
  <c r="T109" i="30" s="1"/>
  <c r="S110" i="30"/>
  <c r="S110" i="27"/>
  <c r="T108" i="27"/>
  <c r="T109" i="27" s="1"/>
  <c r="U108" i="44"/>
  <c r="U109" i="44" s="1"/>
  <c r="T110" i="44"/>
  <c r="T108" i="38"/>
  <c r="T109" i="38" s="1"/>
  <c r="S110" i="38"/>
  <c r="S110" i="36"/>
  <c r="T108" i="36"/>
  <c r="T109" i="36" s="1"/>
  <c r="S110" i="29"/>
  <c r="T108" i="29"/>
  <c r="T109" i="29" s="1"/>
  <c r="T110" i="56"/>
  <c r="U108" i="56"/>
  <c r="U109" i="56" s="1"/>
  <c r="U110" i="65"/>
  <c r="V108" i="65"/>
  <c r="V109" i="65" s="1"/>
  <c r="T110" i="40"/>
  <c r="U108" i="40"/>
  <c r="U109" i="40" s="1"/>
  <c r="U108" i="32"/>
  <c r="U109" i="32" s="1"/>
  <c r="T110" i="32"/>
  <c r="V108" i="64"/>
  <c r="V109" i="64" s="1"/>
  <c r="U110" i="64"/>
  <c r="V110" i="63"/>
  <c r="W108" i="63"/>
  <c r="W109" i="63" s="1"/>
  <c r="V108" i="62"/>
  <c r="V109" i="62" s="1"/>
  <c r="U110" i="62"/>
  <c r="V108" i="61"/>
  <c r="V109" i="61" s="1"/>
  <c r="U110" i="61"/>
  <c r="V108" i="60"/>
  <c r="V109" i="60" s="1"/>
  <c r="U110" i="60"/>
  <c r="V108" i="59"/>
  <c r="V109" i="59" s="1"/>
  <c r="U110" i="59"/>
  <c r="V108" i="58"/>
  <c r="V109" i="58" s="1"/>
  <c r="U110" i="58"/>
  <c r="V108" i="57"/>
  <c r="V109" i="57" s="1"/>
  <c r="U110" i="57"/>
  <c r="W108" i="43"/>
  <c r="W109" i="43" s="1"/>
  <c r="V110" i="43"/>
  <c r="T110" i="36" l="1"/>
  <c r="U108" i="36"/>
  <c r="U109" i="36" s="1"/>
  <c r="T110" i="30"/>
  <c r="U108" i="30"/>
  <c r="U109" i="30" s="1"/>
  <c r="U108" i="42"/>
  <c r="U109" i="42" s="1"/>
  <c r="T110" i="42"/>
  <c r="U108" i="3"/>
  <c r="U109" i="3" s="1"/>
  <c r="T110" i="3"/>
  <c r="U108" i="38"/>
  <c r="U109" i="38" s="1"/>
  <c r="T110" i="38"/>
  <c r="U108" i="37"/>
  <c r="U109" i="37" s="1"/>
  <c r="T110" i="37"/>
  <c r="T110" i="26"/>
  <c r="U108" i="26"/>
  <c r="U109" i="26" s="1"/>
  <c r="T110" i="31"/>
  <c r="U108" i="31"/>
  <c r="U109" i="31" s="1"/>
  <c r="U108" i="28"/>
  <c r="U109" i="28" s="1"/>
  <c r="T110" i="28"/>
  <c r="U108" i="33"/>
  <c r="U109" i="33" s="1"/>
  <c r="T110" i="33"/>
  <c r="U110" i="44"/>
  <c r="V108" i="44"/>
  <c r="V109" i="44" s="1"/>
  <c r="U108" i="34"/>
  <c r="U109" i="34" s="1"/>
  <c r="T110" i="34"/>
  <c r="T110" i="29"/>
  <c r="U108" i="29"/>
  <c r="U109" i="29" s="1"/>
  <c r="U108" i="27"/>
  <c r="U109" i="27" s="1"/>
  <c r="T110" i="27"/>
  <c r="U108" i="39"/>
  <c r="U109" i="39" s="1"/>
  <c r="T110" i="39"/>
  <c r="U108" i="41"/>
  <c r="U109" i="41" s="1"/>
  <c r="T110" i="41"/>
  <c r="U108" i="35"/>
  <c r="U109" i="35" s="1"/>
  <c r="T110" i="35"/>
  <c r="W108" i="65"/>
  <c r="W109" i="65" s="1"/>
  <c r="V110" i="65"/>
  <c r="U110" i="32"/>
  <c r="V108" i="32"/>
  <c r="V109" i="32" s="1"/>
  <c r="V108" i="40"/>
  <c r="V109" i="40" s="1"/>
  <c r="U110" i="40"/>
  <c r="V108" i="56"/>
  <c r="V109" i="56" s="1"/>
  <c r="U110" i="56"/>
  <c r="V110" i="64"/>
  <c r="W108" i="64"/>
  <c r="W109" i="64" s="1"/>
  <c r="W110" i="63"/>
  <c r="X108" i="63"/>
  <c r="X109" i="63" s="1"/>
  <c r="V110" i="62"/>
  <c r="W108" i="62"/>
  <c r="W109" i="62" s="1"/>
  <c r="V110" i="61"/>
  <c r="W108" i="61"/>
  <c r="W109" i="61" s="1"/>
  <c r="V110" i="60"/>
  <c r="W108" i="60"/>
  <c r="W109" i="60" s="1"/>
  <c r="V110" i="59"/>
  <c r="W108" i="59"/>
  <c r="W109" i="59" s="1"/>
  <c r="V110" i="58"/>
  <c r="W108" i="58"/>
  <c r="W109" i="58" s="1"/>
  <c r="V110" i="57"/>
  <c r="W108" i="57"/>
  <c r="W109" i="57" s="1"/>
  <c r="X108" i="43"/>
  <c r="X109" i="43" s="1"/>
  <c r="W110" i="43"/>
  <c r="U110" i="31" l="1"/>
  <c r="V108" i="31"/>
  <c r="V109" i="31" s="1"/>
  <c r="U110" i="41"/>
  <c r="V108" i="41"/>
  <c r="V109" i="41" s="1"/>
  <c r="U110" i="34"/>
  <c r="V108" i="34"/>
  <c r="V109" i="34" s="1"/>
  <c r="V108" i="3"/>
  <c r="V109" i="3" s="1"/>
  <c r="U110" i="3"/>
  <c r="W108" i="44"/>
  <c r="W109" i="44" s="1"/>
  <c r="V110" i="44"/>
  <c r="U110" i="26"/>
  <c r="V108" i="26"/>
  <c r="V109" i="26" s="1"/>
  <c r="U110" i="39"/>
  <c r="V108" i="39"/>
  <c r="V109" i="39" s="1"/>
  <c r="U110" i="42"/>
  <c r="V108" i="42"/>
  <c r="V109" i="42" s="1"/>
  <c r="V108" i="30"/>
  <c r="V109" i="30" s="1"/>
  <c r="U110" i="30"/>
  <c r="V108" i="27"/>
  <c r="V109" i="27" s="1"/>
  <c r="U110" i="27"/>
  <c r="V108" i="33"/>
  <c r="V109" i="33" s="1"/>
  <c r="U110" i="33"/>
  <c r="V108" i="37"/>
  <c r="V109" i="37" s="1"/>
  <c r="U110" i="37"/>
  <c r="V108" i="29"/>
  <c r="V109" i="29" s="1"/>
  <c r="U110" i="29"/>
  <c r="U110" i="36"/>
  <c r="V108" i="36"/>
  <c r="V109" i="36" s="1"/>
  <c r="U110" i="35"/>
  <c r="V108" i="35"/>
  <c r="V109" i="35" s="1"/>
  <c r="U110" i="28"/>
  <c r="V108" i="28"/>
  <c r="V109" i="28" s="1"/>
  <c r="V108" i="38"/>
  <c r="V109" i="38" s="1"/>
  <c r="U110" i="38"/>
  <c r="V110" i="32"/>
  <c r="W108" i="32"/>
  <c r="W109" i="32" s="1"/>
  <c r="W108" i="56"/>
  <c r="W109" i="56" s="1"/>
  <c r="V110" i="56"/>
  <c r="W108" i="40"/>
  <c r="W109" i="40" s="1"/>
  <c r="V110" i="40"/>
  <c r="W110" i="65"/>
  <c r="X108" i="65"/>
  <c r="X109" i="65" s="1"/>
  <c r="W110" i="64"/>
  <c r="X108" i="64"/>
  <c r="X109" i="64" s="1"/>
  <c r="Y108" i="63"/>
  <c r="Y109" i="63" s="1"/>
  <c r="X110" i="63"/>
  <c r="X108" i="62"/>
  <c r="X109" i="62" s="1"/>
  <c r="W110" i="62"/>
  <c r="X108" i="61"/>
  <c r="X109" i="61" s="1"/>
  <c r="W110" i="61"/>
  <c r="W110" i="60"/>
  <c r="X108" i="60"/>
  <c r="X109" i="60" s="1"/>
  <c r="X108" i="59"/>
  <c r="X109" i="59" s="1"/>
  <c r="W110" i="59"/>
  <c r="W110" i="58"/>
  <c r="X108" i="58"/>
  <c r="X109" i="58" s="1"/>
  <c r="W110" i="57"/>
  <c r="X108" i="57"/>
  <c r="X109" i="57" s="1"/>
  <c r="Y108" i="43"/>
  <c r="Y109" i="43" s="1"/>
  <c r="X110" i="43"/>
  <c r="V110" i="28" l="1"/>
  <c r="W108" i="28"/>
  <c r="W109" i="28" s="1"/>
  <c r="V110" i="42"/>
  <c r="W108" i="42"/>
  <c r="W109" i="42" s="1"/>
  <c r="W108" i="37"/>
  <c r="W109" i="37" s="1"/>
  <c r="V110" i="37"/>
  <c r="V110" i="3"/>
  <c r="W108" i="3"/>
  <c r="W109" i="3" s="1"/>
  <c r="V110" i="39"/>
  <c r="W108" i="39"/>
  <c r="W109" i="39" s="1"/>
  <c r="W108" i="34"/>
  <c r="W109" i="34" s="1"/>
  <c r="V110" i="34"/>
  <c r="V110" i="33"/>
  <c r="W108" i="33"/>
  <c r="W109" i="33" s="1"/>
  <c r="V110" i="35"/>
  <c r="W108" i="35"/>
  <c r="W109" i="35" s="1"/>
  <c r="V110" i="36"/>
  <c r="W108" i="36"/>
  <c r="W109" i="36" s="1"/>
  <c r="W108" i="26"/>
  <c r="W109" i="26" s="1"/>
  <c r="V110" i="26"/>
  <c r="V110" i="41"/>
  <c r="W108" i="41"/>
  <c r="W109" i="41" s="1"/>
  <c r="V110" i="27"/>
  <c r="W108" i="27"/>
  <c r="W109" i="27" s="1"/>
  <c r="V110" i="31"/>
  <c r="W108" i="31"/>
  <c r="W109" i="31" s="1"/>
  <c r="V110" i="38"/>
  <c r="W108" i="38"/>
  <c r="W109" i="38" s="1"/>
  <c r="V110" i="29"/>
  <c r="W108" i="29"/>
  <c r="W109" i="29" s="1"/>
  <c r="W108" i="30"/>
  <c r="W109" i="30" s="1"/>
  <c r="V110" i="30"/>
  <c r="X108" i="44"/>
  <c r="X109" i="44" s="1"/>
  <c r="W110" i="44"/>
  <c r="X108" i="32"/>
  <c r="X109" i="32" s="1"/>
  <c r="W110" i="32"/>
  <c r="X108" i="40"/>
  <c r="X109" i="40" s="1"/>
  <c r="W110" i="40"/>
  <c r="W110" i="56"/>
  <c r="X108" i="56"/>
  <c r="X109" i="56" s="1"/>
  <c r="Y108" i="65"/>
  <c r="Y109" i="65" s="1"/>
  <c r="X110" i="65"/>
  <c r="Y108" i="64"/>
  <c r="Y109" i="64" s="1"/>
  <c r="X110" i="64"/>
  <c r="Z108" i="63"/>
  <c r="Z109" i="63" s="1"/>
  <c r="Y110" i="63"/>
  <c r="X110" i="62"/>
  <c r="Y108" i="62"/>
  <c r="Y109" i="62" s="1"/>
  <c r="Y108" i="61"/>
  <c r="Y109" i="61" s="1"/>
  <c r="X110" i="61"/>
  <c r="Y108" i="60"/>
  <c r="Y109" i="60" s="1"/>
  <c r="X110" i="60"/>
  <c r="Y108" i="59"/>
  <c r="Y109" i="59" s="1"/>
  <c r="X110" i="59"/>
  <c r="Y108" i="58"/>
  <c r="Y109" i="58" s="1"/>
  <c r="X110" i="58"/>
  <c r="Y108" i="57"/>
  <c r="Y109" i="57" s="1"/>
  <c r="X110" i="57"/>
  <c r="Y110" i="43"/>
  <c r="Z108" i="43"/>
  <c r="Z109" i="43" s="1"/>
  <c r="W110" i="27" l="1"/>
  <c r="X108" i="27"/>
  <c r="X109" i="27" s="1"/>
  <c r="X108" i="35"/>
  <c r="X109" i="35" s="1"/>
  <c r="W110" i="35"/>
  <c r="W110" i="3"/>
  <c r="X108" i="3"/>
  <c r="X109" i="3" s="1"/>
  <c r="X110" i="44"/>
  <c r="Y108" i="44"/>
  <c r="Y109" i="44" s="1"/>
  <c r="X108" i="30"/>
  <c r="X109" i="30" s="1"/>
  <c r="W110" i="30"/>
  <c r="X108" i="37"/>
  <c r="X109" i="37" s="1"/>
  <c r="W110" i="37"/>
  <c r="X108" i="33"/>
  <c r="X109" i="33" s="1"/>
  <c r="W110" i="33"/>
  <c r="X108" i="38"/>
  <c r="X109" i="38" s="1"/>
  <c r="W110" i="38"/>
  <c r="X108" i="42"/>
  <c r="X109" i="42" s="1"/>
  <c r="W110" i="42"/>
  <c r="X108" i="26"/>
  <c r="X109" i="26" s="1"/>
  <c r="W110" i="26"/>
  <c r="W110" i="34"/>
  <c r="X108" i="34"/>
  <c r="X109" i="34" s="1"/>
  <c r="X108" i="29"/>
  <c r="X109" i="29" s="1"/>
  <c r="W110" i="29"/>
  <c r="X108" i="41"/>
  <c r="X109" i="41" s="1"/>
  <c r="W110" i="41"/>
  <c r="W110" i="31"/>
  <c r="X108" i="31"/>
  <c r="X109" i="31" s="1"/>
  <c r="X108" i="36"/>
  <c r="X109" i="36" s="1"/>
  <c r="W110" i="36"/>
  <c r="W110" i="39"/>
  <c r="X108" i="39"/>
  <c r="X109" i="39" s="1"/>
  <c r="X108" i="28"/>
  <c r="X109" i="28" s="1"/>
  <c r="W110" i="28"/>
  <c r="Y108" i="56"/>
  <c r="Y109" i="56" s="1"/>
  <c r="X110" i="56"/>
  <c r="Z108" i="65"/>
  <c r="Z109" i="65" s="1"/>
  <c r="Y110" i="65"/>
  <c r="X110" i="40"/>
  <c r="Y108" i="40"/>
  <c r="Y109" i="40" s="1"/>
  <c r="X110" i="32"/>
  <c r="Y108" i="32"/>
  <c r="Y109" i="32" s="1"/>
  <c r="Z108" i="64"/>
  <c r="Z109" i="64" s="1"/>
  <c r="Y110" i="64"/>
  <c r="AA108" i="63"/>
  <c r="AA109" i="63" s="1"/>
  <c r="Z110" i="63"/>
  <c r="Z108" i="62"/>
  <c r="Z109" i="62" s="1"/>
  <c r="Y110" i="62"/>
  <c r="Z108" i="61"/>
  <c r="Z109" i="61" s="1"/>
  <c r="Y110" i="61"/>
  <c r="Z108" i="60"/>
  <c r="Z109" i="60" s="1"/>
  <c r="Y110" i="60"/>
  <c r="Y110" i="59"/>
  <c r="Z108" i="59"/>
  <c r="Z109" i="59" s="1"/>
  <c r="Z108" i="58"/>
  <c r="Z109" i="58" s="1"/>
  <c r="Y110" i="58"/>
  <c r="Z108" i="57"/>
  <c r="Z109" i="57" s="1"/>
  <c r="Y110" i="57"/>
  <c r="AA108" i="43"/>
  <c r="AA109" i="43" s="1"/>
  <c r="Z110" i="43"/>
  <c r="Y110" i="44" l="1"/>
  <c r="Z108" i="44"/>
  <c r="Z109" i="44" s="1"/>
  <c r="Y108" i="29"/>
  <c r="Y109" i="29" s="1"/>
  <c r="X110" i="29"/>
  <c r="Y108" i="38"/>
  <c r="Y109" i="38" s="1"/>
  <c r="X110" i="38"/>
  <c r="Y108" i="39"/>
  <c r="Y109" i="39" s="1"/>
  <c r="X110" i="39"/>
  <c r="X110" i="34"/>
  <c r="Y108" i="34"/>
  <c r="Y109" i="34" s="1"/>
  <c r="Y108" i="3"/>
  <c r="Y109" i="3" s="1"/>
  <c r="X110" i="3"/>
  <c r="Y108" i="36"/>
  <c r="Y109" i="36" s="1"/>
  <c r="X110" i="36"/>
  <c r="X110" i="33"/>
  <c r="Y108" i="33"/>
  <c r="Y109" i="33" s="1"/>
  <c r="Y108" i="31"/>
  <c r="Y109" i="31" s="1"/>
  <c r="X110" i="31"/>
  <c r="X110" i="26"/>
  <c r="Y108" i="26"/>
  <c r="Y109" i="26" s="1"/>
  <c r="X110" i="35"/>
  <c r="Y108" i="35"/>
  <c r="Y109" i="35" s="1"/>
  <c r="Y108" i="37"/>
  <c r="Y109" i="37" s="1"/>
  <c r="X110" i="37"/>
  <c r="X110" i="27"/>
  <c r="Y108" i="27"/>
  <c r="Y109" i="27" s="1"/>
  <c r="X110" i="28"/>
  <c r="Y108" i="28"/>
  <c r="Y109" i="28" s="1"/>
  <c r="Y108" i="41"/>
  <c r="Y109" i="41" s="1"/>
  <c r="X110" i="41"/>
  <c r="X110" i="42"/>
  <c r="Y108" i="42"/>
  <c r="Y109" i="42" s="1"/>
  <c r="Y108" i="30"/>
  <c r="Y109" i="30" s="1"/>
  <c r="X110" i="30"/>
  <c r="Z108" i="32"/>
  <c r="Z109" i="32" s="1"/>
  <c r="Y110" i="32"/>
  <c r="Z108" i="40"/>
  <c r="Z109" i="40" s="1"/>
  <c r="Y110" i="40"/>
  <c r="Z110" i="65"/>
  <c r="AA108" i="65"/>
  <c r="AA109" i="65" s="1"/>
  <c r="Z108" i="56"/>
  <c r="Z109" i="56" s="1"/>
  <c r="Y110" i="56"/>
  <c r="AA108" i="64"/>
  <c r="AA109" i="64" s="1"/>
  <c r="Z110" i="64"/>
  <c r="AB108" i="63"/>
  <c r="AB109" i="63" s="1"/>
  <c r="AA110" i="63"/>
  <c r="AA108" i="62"/>
  <c r="AA109" i="62" s="1"/>
  <c r="Z110" i="62"/>
  <c r="AA108" i="61"/>
  <c r="AA109" i="61" s="1"/>
  <c r="Z110" i="61"/>
  <c r="AA108" i="60"/>
  <c r="AA109" i="60" s="1"/>
  <c r="Z110" i="60"/>
  <c r="AA108" i="59"/>
  <c r="AA109" i="59" s="1"/>
  <c r="Z110" i="59"/>
  <c r="AA108" i="58"/>
  <c r="AA109" i="58" s="1"/>
  <c r="Z110" i="58"/>
  <c r="AA108" i="57"/>
  <c r="AA109" i="57" s="1"/>
  <c r="Z110" i="57"/>
  <c r="AB108" i="43"/>
  <c r="AB109" i="43" s="1"/>
  <c r="AA110" i="43"/>
  <c r="Y110" i="42" l="1"/>
  <c r="Z108" i="42"/>
  <c r="Z109" i="42" s="1"/>
  <c r="Y110" i="33"/>
  <c r="Z108" i="33"/>
  <c r="Z109" i="33" s="1"/>
  <c r="Y110" i="37"/>
  <c r="Z108" i="37"/>
  <c r="Z109" i="37" s="1"/>
  <c r="Y110" i="39"/>
  <c r="Z108" i="39"/>
  <c r="Z109" i="39" s="1"/>
  <c r="Y110" i="36"/>
  <c r="Z108" i="36"/>
  <c r="Z109" i="36" s="1"/>
  <c r="Z108" i="38"/>
  <c r="Z109" i="38" s="1"/>
  <c r="Y110" i="38"/>
  <c r="Z108" i="41"/>
  <c r="Z109" i="41" s="1"/>
  <c r="Y110" i="41"/>
  <c r="Z108" i="28"/>
  <c r="Z109" i="28" s="1"/>
  <c r="Y110" i="28"/>
  <c r="Y110" i="26"/>
  <c r="Z108" i="26"/>
  <c r="Z109" i="26" s="1"/>
  <c r="Z108" i="35"/>
  <c r="Z109" i="35" s="1"/>
  <c r="Y110" i="35"/>
  <c r="Y110" i="3"/>
  <c r="Z108" i="3"/>
  <c r="Z109" i="3" s="1"/>
  <c r="Z108" i="29"/>
  <c r="Z109" i="29" s="1"/>
  <c r="Y110" i="29"/>
  <c r="Y110" i="27"/>
  <c r="Z108" i="27"/>
  <c r="Z109" i="27" s="1"/>
  <c r="Z108" i="34"/>
  <c r="Z109" i="34" s="1"/>
  <c r="Y110" i="34"/>
  <c r="AA108" i="44"/>
  <c r="AA109" i="44" s="1"/>
  <c r="Z110" i="44"/>
  <c r="Z108" i="30"/>
  <c r="Z109" i="30" s="1"/>
  <c r="Y110" i="30"/>
  <c r="Z108" i="31"/>
  <c r="Z109" i="31" s="1"/>
  <c r="Y110" i="31"/>
  <c r="AB108" i="65"/>
  <c r="AB109" i="65" s="1"/>
  <c r="AA110" i="65"/>
  <c r="Z110" i="40"/>
  <c r="AA108" i="40"/>
  <c r="AA109" i="40" s="1"/>
  <c r="AA108" i="32"/>
  <c r="AA109" i="32" s="1"/>
  <c r="Z110" i="32"/>
  <c r="AA108" i="56"/>
  <c r="AA109" i="56" s="1"/>
  <c r="Z110" i="56"/>
  <c r="AB108" i="64"/>
  <c r="AB109" i="64" s="1"/>
  <c r="AA110" i="64"/>
  <c r="AC108" i="63"/>
  <c r="AC109" i="63" s="1"/>
  <c r="AB110" i="63"/>
  <c r="AB108" i="62"/>
  <c r="AB109" i="62" s="1"/>
  <c r="AA110" i="62"/>
  <c r="AB108" i="61"/>
  <c r="AB109" i="61" s="1"/>
  <c r="AA110" i="61"/>
  <c r="AB108" i="60"/>
  <c r="AB109" i="60" s="1"/>
  <c r="AA110" i="60"/>
  <c r="AB108" i="59"/>
  <c r="AB109" i="59" s="1"/>
  <c r="AA110" i="59"/>
  <c r="AB108" i="58"/>
  <c r="AB109" i="58" s="1"/>
  <c r="AA110" i="58"/>
  <c r="AB108" i="57"/>
  <c r="AB109" i="57" s="1"/>
  <c r="AA110" i="57"/>
  <c r="AB110" i="43"/>
  <c r="AC108" i="43"/>
  <c r="AC109" i="43" s="1"/>
  <c r="AA108" i="35" l="1"/>
  <c r="AA109" i="35" s="1"/>
  <c r="Z110" i="35"/>
  <c r="AA108" i="36"/>
  <c r="AA109" i="36" s="1"/>
  <c r="Z110" i="36"/>
  <c r="Z110" i="39"/>
  <c r="AA108" i="39"/>
  <c r="AA109" i="39" s="1"/>
  <c r="Z110" i="30"/>
  <c r="AA108" i="30"/>
  <c r="AA109" i="30" s="1"/>
  <c r="AA108" i="29"/>
  <c r="AA109" i="29" s="1"/>
  <c r="Z110" i="29"/>
  <c r="Z110" i="28"/>
  <c r="AA108" i="28"/>
  <c r="AA109" i="28" s="1"/>
  <c r="Z110" i="3"/>
  <c r="AA108" i="3"/>
  <c r="AA109" i="3" s="1"/>
  <c r="AA108" i="37"/>
  <c r="AA109" i="37" s="1"/>
  <c r="Z110" i="37"/>
  <c r="AA108" i="34"/>
  <c r="AA109" i="34" s="1"/>
  <c r="Z110" i="34"/>
  <c r="AA108" i="27"/>
  <c r="AA109" i="27" s="1"/>
  <c r="Z110" i="27"/>
  <c r="AA108" i="42"/>
  <c r="AA109" i="42" s="1"/>
  <c r="Z110" i="42"/>
  <c r="AA108" i="31"/>
  <c r="AA109" i="31" s="1"/>
  <c r="Z110" i="31"/>
  <c r="AA110" i="44"/>
  <c r="AB108" i="44"/>
  <c r="AB109" i="44" s="1"/>
  <c r="AA108" i="41"/>
  <c r="AA109" i="41" s="1"/>
  <c r="Z110" i="41"/>
  <c r="Z110" i="33"/>
  <c r="AA108" i="33"/>
  <c r="AA109" i="33" s="1"/>
  <c r="Z110" i="38"/>
  <c r="AA108" i="38"/>
  <c r="AA109" i="38" s="1"/>
  <c r="Z110" i="26"/>
  <c r="AA108" i="26"/>
  <c r="AA109" i="26" s="1"/>
  <c r="AA110" i="40"/>
  <c r="AB108" i="40"/>
  <c r="AB109" i="40" s="1"/>
  <c r="AB108" i="56"/>
  <c r="AB109" i="56" s="1"/>
  <c r="AA110" i="56"/>
  <c r="AB108" i="32"/>
  <c r="AB109" i="32" s="1"/>
  <c r="AA110" i="32"/>
  <c r="AC108" i="65"/>
  <c r="AC109" i="65" s="1"/>
  <c r="AB110" i="65"/>
  <c r="AC108" i="64"/>
  <c r="AC109" i="64" s="1"/>
  <c r="AB110" i="64"/>
  <c r="AD108" i="63"/>
  <c r="AD109" i="63" s="1"/>
  <c r="AC110" i="63"/>
  <c r="AC108" i="62"/>
  <c r="AC109" i="62" s="1"/>
  <c r="AB110" i="62"/>
  <c r="AC108" i="61"/>
  <c r="AC109" i="61" s="1"/>
  <c r="AB110" i="61"/>
  <c r="AC108" i="60"/>
  <c r="AC109" i="60" s="1"/>
  <c r="AB110" i="60"/>
  <c r="AC108" i="59"/>
  <c r="AC109" i="59" s="1"/>
  <c r="AB110" i="59"/>
  <c r="AC108" i="58"/>
  <c r="AC109" i="58" s="1"/>
  <c r="AB110" i="58"/>
  <c r="AC108" i="57"/>
  <c r="AC109" i="57" s="1"/>
  <c r="AB110" i="57"/>
  <c r="AD108" i="43"/>
  <c r="AD109" i="43" s="1"/>
  <c r="AC110" i="43"/>
  <c r="AA110" i="38" l="1"/>
  <c r="AB108" i="38"/>
  <c r="AB109" i="38" s="1"/>
  <c r="AB108" i="30"/>
  <c r="AB109" i="30" s="1"/>
  <c r="AA110" i="30"/>
  <c r="AB108" i="31"/>
  <c r="AB109" i="31" s="1"/>
  <c r="AA110" i="31"/>
  <c r="AA110" i="37"/>
  <c r="AB108" i="37"/>
  <c r="AB109" i="37" s="1"/>
  <c r="AB108" i="33"/>
  <c r="AB109" i="33" s="1"/>
  <c r="AA110" i="33"/>
  <c r="AA110" i="3"/>
  <c r="AB108" i="3"/>
  <c r="AB109" i="3" s="1"/>
  <c r="AA110" i="39"/>
  <c r="AB108" i="39"/>
  <c r="AB109" i="39" s="1"/>
  <c r="AA110" i="41"/>
  <c r="AB108" i="41"/>
  <c r="AB109" i="41" s="1"/>
  <c r="AA110" i="42"/>
  <c r="AB108" i="42"/>
  <c r="AB109" i="42" s="1"/>
  <c r="AB110" i="44"/>
  <c r="AC108" i="44"/>
  <c r="AC109" i="44" s="1"/>
  <c r="AB108" i="28"/>
  <c r="AB109" i="28" s="1"/>
  <c r="AA110" i="28"/>
  <c r="AA110" i="27"/>
  <c r="AB108" i="27"/>
  <c r="AB109" i="27" s="1"/>
  <c r="AA110" i="36"/>
  <c r="AB108" i="36"/>
  <c r="AB109" i="36" s="1"/>
  <c r="AB108" i="26"/>
  <c r="AB109" i="26" s="1"/>
  <c r="AA110" i="26"/>
  <c r="AA110" i="34"/>
  <c r="AB108" i="34"/>
  <c r="AB109" i="34" s="1"/>
  <c r="AB108" i="29"/>
  <c r="AB109" i="29" s="1"/>
  <c r="AA110" i="29"/>
  <c r="AA110" i="35"/>
  <c r="AB108" i="35"/>
  <c r="AB109" i="35" s="1"/>
  <c r="AC108" i="32"/>
  <c r="AC109" i="32" s="1"/>
  <c r="AB110" i="32"/>
  <c r="AC108" i="56"/>
  <c r="AC109" i="56" s="1"/>
  <c r="AB110" i="56"/>
  <c r="AC108" i="40"/>
  <c r="AC109" i="40" s="1"/>
  <c r="AB110" i="40"/>
  <c r="AD108" i="65"/>
  <c r="AD109" i="65" s="1"/>
  <c r="AC110" i="65"/>
  <c r="AD108" i="64"/>
  <c r="AD109" i="64" s="1"/>
  <c r="AC110" i="64"/>
  <c r="AE108" i="63"/>
  <c r="AE109" i="63" s="1"/>
  <c r="AD110" i="63"/>
  <c r="AD108" i="62"/>
  <c r="AD109" i="62" s="1"/>
  <c r="AC110" i="62"/>
  <c r="AD108" i="61"/>
  <c r="AD109" i="61" s="1"/>
  <c r="AC110" i="61"/>
  <c r="AD108" i="60"/>
  <c r="AD109" i="60" s="1"/>
  <c r="AC110" i="60"/>
  <c r="AD108" i="59"/>
  <c r="AD109" i="59" s="1"/>
  <c r="AC110" i="59"/>
  <c r="AD108" i="58"/>
  <c r="AD109" i="58" s="1"/>
  <c r="AC110" i="58"/>
  <c r="AD108" i="57"/>
  <c r="AD109" i="57" s="1"/>
  <c r="AC110" i="57"/>
  <c r="AD110" i="43"/>
  <c r="AE108" i="43"/>
  <c r="AE109" i="43" s="1"/>
  <c r="AC108" i="27" l="1"/>
  <c r="AC109" i="27" s="1"/>
  <c r="AB110" i="27"/>
  <c r="AC108" i="37"/>
  <c r="AC109" i="37" s="1"/>
  <c r="AB110" i="37"/>
  <c r="AB110" i="29"/>
  <c r="AC108" i="29"/>
  <c r="AC109" i="29" s="1"/>
  <c r="AB110" i="36"/>
  <c r="AC108" i="36"/>
  <c r="AC109" i="36" s="1"/>
  <c r="AC108" i="33"/>
  <c r="AC109" i="33" s="1"/>
  <c r="AB110" i="33"/>
  <c r="AC108" i="41"/>
  <c r="AC109" i="41" s="1"/>
  <c r="AB110" i="41"/>
  <c r="AC108" i="34"/>
  <c r="AC109" i="34" s="1"/>
  <c r="AB110" i="34"/>
  <c r="AB110" i="39"/>
  <c r="AC108" i="39"/>
  <c r="AC109" i="39" s="1"/>
  <c r="AC108" i="26"/>
  <c r="AC109" i="26" s="1"/>
  <c r="AB110" i="26"/>
  <c r="AB110" i="35"/>
  <c r="AC108" i="35"/>
  <c r="AC109" i="35" s="1"/>
  <c r="AB110" i="28"/>
  <c r="AC108" i="28"/>
  <c r="AC109" i="28" s="1"/>
  <c r="AC108" i="31"/>
  <c r="AC109" i="31" s="1"/>
  <c r="AB110" i="31"/>
  <c r="AC110" i="44"/>
  <c r="AD108" i="44"/>
  <c r="AD109" i="44" s="1"/>
  <c r="AB110" i="3"/>
  <c r="AC108" i="3"/>
  <c r="AC109" i="3" s="1"/>
  <c r="AB110" i="30"/>
  <c r="AC108" i="30"/>
  <c r="AC109" i="30" s="1"/>
  <c r="AB110" i="38"/>
  <c r="AC108" i="38"/>
  <c r="AC109" i="38" s="1"/>
  <c r="AB110" i="42"/>
  <c r="AC108" i="42"/>
  <c r="AC109" i="42" s="1"/>
  <c r="AE108" i="65"/>
  <c r="AE109" i="65" s="1"/>
  <c r="AD110" i="65"/>
  <c r="AD108" i="40"/>
  <c r="AD109" i="40" s="1"/>
  <c r="AC110" i="40"/>
  <c r="AD108" i="56"/>
  <c r="AD109" i="56" s="1"/>
  <c r="AC110" i="56"/>
  <c r="AD108" i="32"/>
  <c r="AD109" i="32" s="1"/>
  <c r="AC110" i="32"/>
  <c r="AE108" i="64"/>
  <c r="AE109" i="64" s="1"/>
  <c r="AD110" i="64"/>
  <c r="AF108" i="63"/>
  <c r="AF109" i="63" s="1"/>
  <c r="AF110" i="63" s="1"/>
  <c r="AE110" i="63"/>
  <c r="AE108" i="62"/>
  <c r="AE109" i="62" s="1"/>
  <c r="AD110" i="62"/>
  <c r="AE108" i="61"/>
  <c r="AE109" i="61" s="1"/>
  <c r="AD110" i="61"/>
  <c r="AE108" i="60"/>
  <c r="AE109" i="60" s="1"/>
  <c r="AD110" i="60"/>
  <c r="AE108" i="59"/>
  <c r="AE109" i="59" s="1"/>
  <c r="AD110" i="59"/>
  <c r="AE108" i="58"/>
  <c r="AE109" i="58" s="1"/>
  <c r="AD110" i="58"/>
  <c r="AE108" i="57"/>
  <c r="AE109" i="57" s="1"/>
  <c r="AD110" i="57"/>
  <c r="AE110" i="43"/>
  <c r="AF108" i="43"/>
  <c r="AF109" i="43" s="1"/>
  <c r="AF110" i="43" s="1"/>
  <c r="AC110" i="38" l="1"/>
  <c r="AD108" i="38"/>
  <c r="AD109" i="38" s="1"/>
  <c r="AD108" i="39"/>
  <c r="AD109" i="39" s="1"/>
  <c r="AC110" i="39"/>
  <c r="AD108" i="31"/>
  <c r="AD109" i="31" s="1"/>
  <c r="AC110" i="31"/>
  <c r="AC110" i="35"/>
  <c r="AD108" i="35"/>
  <c r="AD109" i="35" s="1"/>
  <c r="AE108" i="44"/>
  <c r="AE109" i="44" s="1"/>
  <c r="AD110" i="44"/>
  <c r="AC110" i="36"/>
  <c r="AD108" i="36"/>
  <c r="AD109" i="36" s="1"/>
  <c r="AD108" i="30"/>
  <c r="AD109" i="30" s="1"/>
  <c r="AC110" i="30"/>
  <c r="AC110" i="28"/>
  <c r="AD108" i="28"/>
  <c r="AD109" i="28" s="1"/>
  <c r="AD108" i="29"/>
  <c r="AD109" i="29" s="1"/>
  <c r="AC110" i="29"/>
  <c r="AC110" i="34"/>
  <c r="AD108" i="34"/>
  <c r="AD109" i="34" s="1"/>
  <c r="AD108" i="41"/>
  <c r="AD109" i="41" s="1"/>
  <c r="AC110" i="41"/>
  <c r="AC110" i="37"/>
  <c r="AD108" i="37"/>
  <c r="AD109" i="37" s="1"/>
  <c r="AD108" i="3"/>
  <c r="AD109" i="3" s="1"/>
  <c r="AC110" i="3"/>
  <c r="AD108" i="42"/>
  <c r="AD109" i="42" s="1"/>
  <c r="AC110" i="42"/>
  <c r="AC110" i="26"/>
  <c r="AD108" i="26"/>
  <c r="AD109" i="26" s="1"/>
  <c r="AD108" i="33"/>
  <c r="AD109" i="33" s="1"/>
  <c r="AC110" i="33"/>
  <c r="AD108" i="27"/>
  <c r="AD109" i="27" s="1"/>
  <c r="AC110" i="27"/>
  <c r="AD110" i="56"/>
  <c r="AE108" i="56"/>
  <c r="AE109" i="56" s="1"/>
  <c r="AE108" i="40"/>
  <c r="AE109" i="40" s="1"/>
  <c r="AD110" i="40"/>
  <c r="AE108" i="32"/>
  <c r="AE109" i="32" s="1"/>
  <c r="AD110" i="32"/>
  <c r="AF108" i="65"/>
  <c r="AF109" i="65" s="1"/>
  <c r="AF110" i="65" s="1"/>
  <c r="AE110" i="65"/>
  <c r="AF108" i="64"/>
  <c r="AF109" i="64" s="1"/>
  <c r="AF110" i="64" s="1"/>
  <c r="AE110" i="64"/>
  <c r="AF108" i="62"/>
  <c r="AF109" i="62" s="1"/>
  <c r="AF110" i="62" s="1"/>
  <c r="AE110" i="62"/>
  <c r="AF108" i="61"/>
  <c r="AF109" i="61" s="1"/>
  <c r="AF110" i="61" s="1"/>
  <c r="AE110" i="61"/>
  <c r="AF108" i="60"/>
  <c r="AF109" i="60" s="1"/>
  <c r="AF110" i="60" s="1"/>
  <c r="AE110" i="60"/>
  <c r="AF108" i="59"/>
  <c r="AF109" i="59" s="1"/>
  <c r="AF110" i="59" s="1"/>
  <c r="AE110" i="59"/>
  <c r="AF108" i="58"/>
  <c r="AF109" i="58" s="1"/>
  <c r="AF110" i="58" s="1"/>
  <c r="AE110" i="58"/>
  <c r="AF108" i="57"/>
  <c r="AF109" i="57" s="1"/>
  <c r="AF110" i="57" s="1"/>
  <c r="AE110" i="57"/>
  <c r="F101" i="15"/>
  <c r="AD110" i="34" l="1"/>
  <c r="AE108" i="34"/>
  <c r="AE109" i="34" s="1"/>
  <c r="AE108" i="29"/>
  <c r="AE109" i="29" s="1"/>
  <c r="AD110" i="29"/>
  <c r="AD110" i="37"/>
  <c r="AE108" i="37"/>
  <c r="AE109" i="37" s="1"/>
  <c r="AD110" i="35"/>
  <c r="AE108" i="35"/>
  <c r="AE109" i="35" s="1"/>
  <c r="AD110" i="33"/>
  <c r="AE108" i="33"/>
  <c r="AE109" i="33" s="1"/>
  <c r="AE108" i="27"/>
  <c r="AE109" i="27" s="1"/>
  <c r="AD110" i="27"/>
  <c r="AF108" i="44"/>
  <c r="AF109" i="44" s="1"/>
  <c r="AF110" i="44" s="1"/>
  <c r="AE110" i="44"/>
  <c r="AD110" i="28"/>
  <c r="AE108" i="28"/>
  <c r="AE109" i="28" s="1"/>
  <c r="AD110" i="26"/>
  <c r="AE108" i="26"/>
  <c r="AE109" i="26" s="1"/>
  <c r="AD110" i="38"/>
  <c r="AE108" i="38"/>
  <c r="AE109" i="38" s="1"/>
  <c r="AE108" i="3"/>
  <c r="AE109" i="3" s="1"/>
  <c r="AD110" i="3"/>
  <c r="AE108" i="41"/>
  <c r="AE109" i="41" s="1"/>
  <c r="AD110" i="41"/>
  <c r="AE108" i="30"/>
  <c r="AE109" i="30" s="1"/>
  <c r="AD110" i="30"/>
  <c r="AE108" i="31"/>
  <c r="AE109" i="31" s="1"/>
  <c r="AD110" i="31"/>
  <c r="AE108" i="36"/>
  <c r="AE109" i="36" s="1"/>
  <c r="AD110" i="36"/>
  <c r="AE108" i="42"/>
  <c r="AE109" i="42" s="1"/>
  <c r="AD110" i="42"/>
  <c r="AE108" i="39"/>
  <c r="AE109" i="39" s="1"/>
  <c r="AD110" i="39"/>
  <c r="AE110" i="40"/>
  <c r="AF108" i="40"/>
  <c r="AF109" i="40" s="1"/>
  <c r="AF110" i="40" s="1"/>
  <c r="AF108" i="56"/>
  <c r="AF109" i="56" s="1"/>
  <c r="AF110" i="56" s="1"/>
  <c r="AE110" i="56"/>
  <c r="AE110" i="32"/>
  <c r="AF108" i="32"/>
  <c r="AF109" i="32" s="1"/>
  <c r="AF110" i="32" s="1"/>
  <c r="F103" i="15"/>
  <c r="F119" i="15" s="1"/>
  <c r="AE110" i="42" l="1"/>
  <c r="AF108" i="42"/>
  <c r="AF109" i="42" s="1"/>
  <c r="AF110" i="42" s="1"/>
  <c r="AE110" i="41"/>
  <c r="AF108" i="41"/>
  <c r="AF109" i="41" s="1"/>
  <c r="AF110" i="41" s="1"/>
  <c r="AE110" i="28"/>
  <c r="AF108" i="28"/>
  <c r="AF109" i="28" s="1"/>
  <c r="AF110" i="28" s="1"/>
  <c r="AE110" i="35"/>
  <c r="AF108" i="35"/>
  <c r="AF109" i="35" s="1"/>
  <c r="AF110" i="35" s="1"/>
  <c r="AF108" i="37"/>
  <c r="AF109" i="37" s="1"/>
  <c r="AF110" i="37" s="1"/>
  <c r="AE110" i="37"/>
  <c r="AE110" i="36"/>
  <c r="AF108" i="36"/>
  <c r="AF109" i="36" s="1"/>
  <c r="AF110" i="36" s="1"/>
  <c r="AF108" i="3"/>
  <c r="AF109" i="3" s="1"/>
  <c r="AF110" i="3" s="1"/>
  <c r="AE110" i="3"/>
  <c r="AE110" i="38"/>
  <c r="AF108" i="38"/>
  <c r="AF109" i="38" s="1"/>
  <c r="AF110" i="38" s="1"/>
  <c r="AE110" i="31"/>
  <c r="AF108" i="31"/>
  <c r="AF109" i="31" s="1"/>
  <c r="AF110" i="31" s="1"/>
  <c r="AE110" i="27"/>
  <c r="AF108" i="27"/>
  <c r="AF109" i="27" s="1"/>
  <c r="AF110" i="27" s="1"/>
  <c r="AE110" i="29"/>
  <c r="AF108" i="29"/>
  <c r="AF109" i="29" s="1"/>
  <c r="AF110" i="29" s="1"/>
  <c r="AF108" i="26"/>
  <c r="AF109" i="26" s="1"/>
  <c r="AF110" i="26" s="1"/>
  <c r="AE110" i="26"/>
  <c r="AE110" i="33"/>
  <c r="AF108" i="33"/>
  <c r="AF109" i="33" s="1"/>
  <c r="AF110" i="33" s="1"/>
  <c r="AF108" i="34"/>
  <c r="AF109" i="34" s="1"/>
  <c r="AF110" i="34" s="1"/>
  <c r="AE110" i="34"/>
  <c r="AF108" i="39"/>
  <c r="AF109" i="39" s="1"/>
  <c r="AF110" i="39" s="1"/>
  <c r="AE110" i="39"/>
  <c r="AF108" i="30"/>
  <c r="AF109" i="30" s="1"/>
  <c r="AF110" i="30" s="1"/>
  <c r="AE110" i="30"/>
  <c r="N122" i="15"/>
  <c r="B129" i="3"/>
  <c r="L122" i="15"/>
  <c r="M122" i="15"/>
  <c r="K122" i="15"/>
  <c r="O122" i="15"/>
  <c r="I101" i="15"/>
  <c r="C101" i="15" s="1"/>
  <c r="I103" i="15" l="1"/>
  <c r="I119" i="15" s="1"/>
  <c r="P101" i="15"/>
  <c r="N103" i="15"/>
  <c r="N119" i="15" s="1"/>
  <c r="M103" i="15"/>
  <c r="M119" i="15" s="1"/>
  <c r="L103" i="15"/>
  <c r="L119" i="15" s="1"/>
  <c r="O103" i="15"/>
  <c r="O119" i="15" s="1"/>
  <c r="K103" i="15"/>
  <c r="P103" i="15" l="1"/>
  <c r="K119" i="15"/>
  <c r="P119" i="15" s="1"/>
  <c r="F101" i="5"/>
  <c r="F103" i="5" l="1"/>
  <c r="F119" i="5" s="1"/>
  <c r="B129" i="26" l="1"/>
  <c r="L122" i="5"/>
  <c r="M122" i="5"/>
  <c r="N122" i="5"/>
  <c r="K122" i="5"/>
  <c r="O122" i="5"/>
  <c r="I101" i="5"/>
  <c r="C101" i="5" s="1"/>
  <c r="P101" i="5" s="1"/>
  <c r="N103" i="5"/>
  <c r="N119" i="5" s="1"/>
  <c r="M103" i="5"/>
  <c r="M119" i="5" s="1"/>
  <c r="O103" i="5"/>
  <c r="O119" i="5" s="1"/>
  <c r="L103" i="5"/>
  <c r="L119" i="5" s="1"/>
  <c r="K103" i="5"/>
  <c r="I103" i="5" l="1"/>
  <c r="I119" i="5" s="1"/>
  <c r="K119" i="5"/>
  <c r="P119" i="5" s="1"/>
  <c r="P103" i="5"/>
  <c r="F101" i="6"/>
  <c r="F103" i="6" l="1"/>
  <c r="F119" i="6" s="1"/>
  <c r="N122" i="6" s="1"/>
  <c r="I101" i="6"/>
  <c r="O122" i="6" l="1"/>
  <c r="K122" i="6"/>
  <c r="M122" i="6"/>
  <c r="L122" i="6"/>
  <c r="B129" i="28"/>
  <c r="I103" i="6"/>
  <c r="I119" i="6" s="1"/>
  <c r="C101" i="6"/>
  <c r="P101" i="6" s="1"/>
  <c r="N103" i="6"/>
  <c r="N119" i="6" s="1"/>
  <c r="L103" i="6"/>
  <c r="L119" i="6" s="1"/>
  <c r="M103" i="6"/>
  <c r="M119" i="6" s="1"/>
  <c r="O103" i="6"/>
  <c r="O119" i="6" s="1"/>
  <c r="K103" i="6"/>
  <c r="P103" i="6" l="1"/>
  <c r="K119" i="6"/>
  <c r="P119" i="6" s="1"/>
  <c r="F101" i="8"/>
  <c r="F103" i="8" l="1"/>
  <c r="F119" i="8" s="1"/>
  <c r="O122" i="8" l="1"/>
  <c r="B129" i="29"/>
  <c r="K122" i="8"/>
  <c r="N122" i="8"/>
  <c r="L122" i="8"/>
  <c r="M122" i="8"/>
  <c r="I101" i="8"/>
  <c r="C101" i="8" s="1"/>
  <c r="I103" i="8" l="1"/>
  <c r="I119" i="8" s="1"/>
  <c r="P101" i="8"/>
  <c r="M103" i="8"/>
  <c r="M119" i="8" s="1"/>
  <c r="O103" i="8"/>
  <c r="O119" i="8" s="1"/>
  <c r="L103" i="8"/>
  <c r="L119" i="8" s="1"/>
  <c r="N103" i="8"/>
  <c r="N119" i="8" s="1"/>
  <c r="K103" i="8"/>
  <c r="K119" i="8" l="1"/>
  <c r="P119" i="8" s="1"/>
  <c r="P103" i="8"/>
  <c r="F101" i="14"/>
  <c r="F103" i="14" l="1"/>
  <c r="F119" i="14" s="1"/>
  <c r="K122" i="14" l="1"/>
  <c r="M122" i="14"/>
  <c r="B129" i="30"/>
  <c r="L122" i="14"/>
  <c r="O122" i="14"/>
  <c r="N122" i="14"/>
  <c r="I101" i="14"/>
  <c r="C101" i="14" s="1"/>
  <c r="I103" i="14" l="1"/>
  <c r="I119" i="14" s="1"/>
  <c r="L103" i="14"/>
  <c r="L119" i="14" s="1"/>
  <c r="N103" i="14"/>
  <c r="N119" i="14" s="1"/>
  <c r="P101" i="14"/>
  <c r="M103" i="14"/>
  <c r="M119" i="14" s="1"/>
  <c r="O103" i="14"/>
  <c r="O119" i="14" s="1"/>
  <c r="K103" i="14"/>
  <c r="K119" i="14" l="1"/>
  <c r="P119" i="14" s="1"/>
  <c r="P103" i="14"/>
  <c r="F101" i="13"/>
  <c r="F103" i="13" l="1"/>
  <c r="F119" i="13" s="1"/>
  <c r="K122" i="13" s="1"/>
  <c r="I101" i="13"/>
  <c r="C101" i="13" s="1"/>
  <c r="N122" i="13" l="1"/>
  <c r="O122" i="13"/>
  <c r="M122" i="13"/>
  <c r="B129" i="31"/>
  <c r="L122" i="13"/>
  <c r="I103" i="13"/>
  <c r="I119" i="13" s="1"/>
  <c r="P101" i="13"/>
  <c r="M103" i="13"/>
  <c r="M119" i="13" s="1"/>
  <c r="L103" i="13"/>
  <c r="L119" i="13" s="1"/>
  <c r="N103" i="13"/>
  <c r="N119" i="13" s="1"/>
  <c r="O103" i="13"/>
  <c r="O119" i="13" s="1"/>
  <c r="K103" i="13" l="1"/>
  <c r="P103" i="13" l="1"/>
  <c r="K119" i="13"/>
  <c r="P119" i="13" s="1"/>
  <c r="F101" i="9"/>
  <c r="F103" i="9" l="1"/>
  <c r="F119" i="9" s="1"/>
  <c r="L122" i="9" l="1"/>
  <c r="M122" i="9"/>
  <c r="B129" i="32"/>
  <c r="O122" i="9"/>
  <c r="N122" i="9"/>
  <c r="K122" i="9"/>
  <c r="I101" i="9"/>
  <c r="C101" i="9" s="1"/>
  <c r="I103" i="9" l="1"/>
  <c r="I119" i="9" s="1"/>
  <c r="P101" i="9"/>
  <c r="L103" i="9"/>
  <c r="L119" i="9" s="1"/>
  <c r="M103" i="9"/>
  <c r="M119" i="9" s="1"/>
  <c r="O103" i="9"/>
  <c r="O119" i="9" s="1"/>
  <c r="N103" i="9"/>
  <c r="N119" i="9" s="1"/>
  <c r="K103" i="9" l="1"/>
  <c r="K119" i="9" l="1"/>
  <c r="P119" i="9" s="1"/>
  <c r="P103" i="9"/>
  <c r="F101" i="12"/>
  <c r="F103" i="12" l="1"/>
  <c r="F119" i="12" s="1"/>
  <c r="B129" i="27" l="1"/>
  <c r="L122" i="12"/>
  <c r="M122" i="12"/>
  <c r="N122" i="12"/>
  <c r="O122" i="12"/>
  <c r="K122" i="12"/>
  <c r="I101" i="12"/>
  <c r="I103" i="12" l="1"/>
  <c r="I119" i="12" s="1"/>
  <c r="C101" i="12"/>
  <c r="N103" i="12"/>
  <c r="N119" i="12" s="1"/>
  <c r="P101" i="12"/>
  <c r="O103" i="12"/>
  <c r="O119" i="12" s="1"/>
  <c r="M103" i="12"/>
  <c r="M119" i="12" s="1"/>
  <c r="K103" i="12"/>
  <c r="L103" i="12" l="1"/>
  <c r="L119" i="12" s="1"/>
  <c r="P103" i="12"/>
  <c r="K119" i="12"/>
  <c r="P119" i="12" s="1"/>
  <c r="F101" i="10"/>
  <c r="F103" i="10" l="1"/>
  <c r="F119" i="10" s="1"/>
  <c r="O122" i="10" l="1"/>
  <c r="N122" i="10"/>
  <c r="K122" i="10"/>
  <c r="B129" i="34"/>
  <c r="M122" i="10"/>
  <c r="L122" i="10"/>
  <c r="I101" i="10"/>
  <c r="C101" i="10" s="1"/>
  <c r="I103" i="10" l="1"/>
  <c r="I119" i="10" s="1"/>
  <c r="O103" i="10"/>
  <c r="O119" i="10" s="1"/>
  <c r="N103" i="10"/>
  <c r="N119" i="10" s="1"/>
  <c r="P101" i="10"/>
  <c r="L103" i="10"/>
  <c r="L119" i="10" s="1"/>
  <c r="K103" i="10"/>
  <c r="M103" i="10" l="1"/>
  <c r="M119" i="10" s="1"/>
  <c r="P103" i="10"/>
  <c r="K119" i="10"/>
  <c r="P119" i="10" s="1"/>
  <c r="F101" i="11"/>
  <c r="F103" i="11" l="1"/>
  <c r="F119" i="11" s="1"/>
  <c r="O122" i="11" l="1"/>
  <c r="L122" i="11"/>
  <c r="N122" i="11"/>
  <c r="K122" i="11"/>
  <c r="B129" i="33"/>
  <c r="M122" i="11"/>
  <c r="I101" i="11"/>
  <c r="I103" i="11" l="1"/>
  <c r="I119" i="11" s="1"/>
  <c r="C101" i="11"/>
  <c r="L103" i="11"/>
  <c r="L119" i="11" s="1"/>
  <c r="P101" i="11"/>
  <c r="O103" i="11"/>
  <c r="O119" i="11" s="1"/>
  <c r="M103" i="11"/>
  <c r="M119" i="11" s="1"/>
  <c r="N103" i="11"/>
  <c r="N119" i="11" s="1"/>
  <c r="K103" i="11"/>
  <c r="K119" i="11" l="1"/>
  <c r="P119" i="11" s="1"/>
  <c r="P103" i="11"/>
  <c r="F101" i="7"/>
  <c r="F103" i="7" l="1"/>
  <c r="F119" i="7" s="1"/>
  <c r="N122" i="7" l="1"/>
  <c r="O122" i="7"/>
  <c r="M122" i="7"/>
  <c r="K122" i="7"/>
  <c r="L122" i="7"/>
  <c r="I101" i="7"/>
  <c r="B122" i="35"/>
  <c r="B124" i="35" s="1"/>
  <c r="C101" i="7" l="1"/>
  <c r="P101" i="7"/>
  <c r="O103" i="7"/>
  <c r="O119" i="7" s="1"/>
  <c r="N103" i="7"/>
  <c r="N119" i="7" s="1"/>
  <c r="M103" i="7"/>
  <c r="M119" i="7" s="1"/>
  <c r="K103" i="7"/>
  <c r="L103" i="7"/>
  <c r="L119" i="7" s="1"/>
  <c r="I103" i="7" l="1"/>
  <c r="I119" i="7" s="1"/>
  <c r="P103" i="7"/>
  <c r="K119" i="7"/>
  <c r="P119" i="7" s="1"/>
  <c r="F101" i="16"/>
  <c r="F103" i="16" l="1"/>
  <c r="F119" i="16" s="1"/>
  <c r="M122" i="16" l="1"/>
  <c r="L122" i="16"/>
  <c r="K122" i="16"/>
  <c r="N122" i="16"/>
  <c r="O122" i="16"/>
  <c r="I101" i="16"/>
  <c r="C101" i="16" s="1"/>
  <c r="B122" i="37"/>
  <c r="B124" i="37" s="1"/>
  <c r="I103" i="16" l="1"/>
  <c r="I119" i="16" s="1"/>
  <c r="O103" i="16"/>
  <c r="O119" i="16" s="1"/>
  <c r="P101" i="16"/>
  <c r="N103" i="16"/>
  <c r="N119" i="16" s="1"/>
  <c r="K103" i="16"/>
  <c r="M103" i="16"/>
  <c r="M119" i="16" s="1"/>
  <c r="L103" i="16"/>
  <c r="L119" i="16" s="1"/>
  <c r="K119" i="16" l="1"/>
  <c r="P119" i="16" s="1"/>
  <c r="P103" i="16"/>
  <c r="F101" i="17"/>
  <c r="F103" i="17" l="1"/>
  <c r="F119" i="17" s="1"/>
  <c r="M122" i="17" l="1"/>
  <c r="L122" i="17"/>
  <c r="O122" i="17"/>
  <c r="K122" i="17"/>
  <c r="N122" i="17"/>
  <c r="I101" i="17"/>
  <c r="C101" i="17" s="1"/>
  <c r="B122" i="38"/>
  <c r="B124" i="38" s="1"/>
  <c r="I103" i="17" l="1"/>
  <c r="I119" i="17" s="1"/>
  <c r="N103" i="17"/>
  <c r="N119" i="17" s="1"/>
  <c r="M103" i="17"/>
  <c r="M119" i="17" s="1"/>
  <c r="O103" i="17"/>
  <c r="O119" i="17" s="1"/>
  <c r="L103" i="17"/>
  <c r="L119" i="17" s="1"/>
  <c r="P101" i="17"/>
  <c r="K103" i="17"/>
  <c r="P103" i="17" l="1"/>
  <c r="K119" i="17"/>
  <c r="P119" i="17" s="1"/>
  <c r="F101" i="18"/>
  <c r="F103" i="18" l="1"/>
  <c r="F119" i="18" s="1"/>
  <c r="K122" i="18" l="1"/>
  <c r="N122" i="18"/>
  <c r="M122" i="18"/>
  <c r="L122" i="18"/>
  <c r="O122" i="18"/>
  <c r="B122" i="41"/>
  <c r="B124" i="41" s="1"/>
  <c r="I101" i="18"/>
  <c r="C101" i="18" s="1"/>
  <c r="I103" i="18" l="1"/>
  <c r="I119" i="18" s="1"/>
  <c r="P101" i="18"/>
  <c r="N103" i="18"/>
  <c r="N119" i="18" s="1"/>
  <c r="L103" i="18"/>
  <c r="L119" i="18" s="1"/>
  <c r="O103" i="18"/>
  <c r="O119" i="18" s="1"/>
  <c r="M103" i="18"/>
  <c r="M119" i="18" s="1"/>
  <c r="K103" i="18"/>
  <c r="P103" i="18" l="1"/>
  <c r="K119" i="18"/>
  <c r="P119" i="18" s="1"/>
  <c r="F101" i="19"/>
  <c r="F103" i="19" l="1"/>
  <c r="F119" i="19" s="1"/>
  <c r="O122" i="19" s="1"/>
  <c r="I101" i="19"/>
  <c r="C101" i="19" s="1"/>
  <c r="B122" i="40"/>
  <c r="B124" i="40" s="1"/>
  <c r="L122" i="19" l="1"/>
  <c r="M122" i="19"/>
  <c r="N122" i="19"/>
  <c r="K122" i="19"/>
  <c r="I103" i="19"/>
  <c r="I119" i="19" s="1"/>
  <c r="L103" i="19"/>
  <c r="L119" i="19" s="1"/>
  <c r="M103" i="19"/>
  <c r="M119" i="19" s="1"/>
  <c r="O103" i="19"/>
  <c r="O119" i="19" s="1"/>
  <c r="P101" i="19"/>
  <c r="N103" i="19"/>
  <c r="N119" i="19" s="1"/>
  <c r="K103" i="19"/>
  <c r="K119" i="19" l="1"/>
  <c r="P119" i="19" s="1"/>
  <c r="P103" i="19"/>
  <c r="F101" i="21"/>
  <c r="F103" i="21" l="1"/>
  <c r="F119" i="21" s="1"/>
  <c r="O122" i="21" s="1"/>
  <c r="B122" i="36"/>
  <c r="B124" i="36" s="1"/>
  <c r="I101" i="21"/>
  <c r="N122" i="21" l="1"/>
  <c r="L122" i="21"/>
  <c r="M122" i="21"/>
  <c r="I103" i="21"/>
  <c r="I119" i="21" s="1"/>
  <c r="K122" i="21"/>
  <c r="C101" i="21"/>
  <c r="N103" i="21"/>
  <c r="N119" i="21" s="1"/>
  <c r="O103" i="21"/>
  <c r="O119" i="21" s="1"/>
  <c r="M103" i="21"/>
  <c r="M119" i="21" s="1"/>
  <c r="L103" i="21"/>
  <c r="L119" i="21" s="1"/>
  <c r="P101" i="21"/>
  <c r="K103" i="21" l="1"/>
  <c r="K119" i="21" s="1"/>
  <c r="P119" i="21" s="1"/>
  <c r="P103" i="21"/>
  <c r="F101" i="22"/>
  <c r="F103" i="22" l="1"/>
  <c r="F119" i="22" s="1"/>
  <c r="O122" i="22" l="1"/>
  <c r="K122" i="22"/>
  <c r="N122" i="22"/>
  <c r="L122" i="22"/>
  <c r="M122" i="22"/>
  <c r="I101" i="22"/>
  <c r="C101" i="22" s="1"/>
  <c r="B122" i="43"/>
  <c r="B124" i="43" s="1"/>
  <c r="I103" i="22" l="1"/>
  <c r="I119" i="22" s="1"/>
  <c r="P101" i="22"/>
  <c r="N103" i="22"/>
  <c r="N119" i="22" s="1"/>
  <c r="O103" i="22"/>
  <c r="O119" i="22" s="1"/>
  <c r="L103" i="22"/>
  <c r="L119" i="22" s="1"/>
  <c r="K103" i="22"/>
  <c r="M103" i="22" l="1"/>
  <c r="M119" i="22" s="1"/>
  <c r="P103" i="22"/>
  <c r="K119" i="22"/>
  <c r="P119" i="22" s="1"/>
  <c r="F101" i="24"/>
  <c r="F103" i="24" l="1"/>
  <c r="F119" i="24" s="1"/>
  <c r="M122" i="24" l="1"/>
  <c r="L122" i="24"/>
  <c r="N122" i="24"/>
  <c r="K122" i="24"/>
  <c r="O122" i="24"/>
  <c r="B122" i="44"/>
  <c r="B124" i="44" s="1"/>
  <c r="I101" i="24"/>
  <c r="C101" i="24" s="1"/>
  <c r="P101" i="24" s="1"/>
  <c r="L103" i="24"/>
  <c r="L119" i="24" s="1"/>
  <c r="N103" i="24"/>
  <c r="N119" i="24" s="1"/>
  <c r="O103" i="24"/>
  <c r="O119" i="24" s="1"/>
  <c r="M103" i="24"/>
  <c r="M119" i="24" s="1"/>
  <c r="K103" i="24"/>
  <c r="I103" i="24" l="1"/>
  <c r="I119" i="24" s="1"/>
  <c r="P103" i="24"/>
  <c r="K119" i="24"/>
  <c r="P119" i="24" s="1"/>
  <c r="F101" i="23"/>
  <c r="F103" i="23" l="1"/>
  <c r="F119" i="23" s="1"/>
  <c r="M122" i="23" l="1"/>
  <c r="O122" i="23"/>
  <c r="N122" i="23"/>
  <c r="L122" i="23"/>
  <c r="K122" i="23"/>
  <c r="B124" i="65"/>
  <c r="B124" i="64"/>
  <c r="B124" i="62"/>
  <c r="B124" i="57"/>
  <c r="B124" i="61"/>
  <c r="B124" i="56"/>
  <c r="B124" i="63"/>
  <c r="B122" i="42"/>
  <c r="B124" i="42" s="1"/>
  <c r="I101" i="23"/>
  <c r="C101" i="23" s="1"/>
  <c r="I103" i="23" l="1"/>
  <c r="I119" i="23" s="1"/>
  <c r="L103" i="23"/>
  <c r="L119" i="23" s="1"/>
  <c r="O103" i="23"/>
  <c r="O119" i="23" s="1"/>
  <c r="P101" i="23"/>
  <c r="M103" i="23"/>
  <c r="M119" i="23" s="1"/>
  <c r="K103" i="23"/>
  <c r="K119" i="23" s="1"/>
  <c r="N103" i="23"/>
  <c r="N119" i="23" s="1"/>
  <c r="P119" i="23" l="1"/>
  <c r="P103" i="23"/>
  <c r="F103" i="46"/>
  <c r="F119" i="46" s="1"/>
  <c r="K122" i="46" s="1"/>
  <c r="F101" i="46"/>
  <c r="N122" i="46" l="1"/>
  <c r="M122" i="46"/>
  <c r="L122" i="46"/>
  <c r="O122" i="46"/>
  <c r="B122" i="59"/>
  <c r="B124" i="59" s="1"/>
  <c r="I101" i="46"/>
  <c r="C101" i="46" s="1"/>
  <c r="I103" i="46" l="1"/>
  <c r="I119" i="46" s="1"/>
  <c r="L103" i="46"/>
  <c r="L119" i="46" s="1"/>
  <c r="P101" i="46"/>
  <c r="O103" i="46"/>
  <c r="O119" i="46" s="1"/>
  <c r="K103" i="46"/>
  <c r="N103" i="46"/>
  <c r="N119" i="46" s="1"/>
  <c r="M103" i="46"/>
  <c r="M119" i="46" s="1"/>
  <c r="K119" i="46" l="1"/>
  <c r="P119" i="46" s="1"/>
  <c r="P103" i="46"/>
  <c r="F101" i="47"/>
  <c r="F103" i="47" l="1"/>
  <c r="F119" i="47" s="1"/>
  <c r="K122" i="47" s="1"/>
  <c r="B122" i="58"/>
  <c r="B124" i="58" s="1"/>
  <c r="I101" i="47"/>
  <c r="C101" i="47" s="1"/>
  <c r="O122" i="47" l="1"/>
  <c r="L122" i="47"/>
  <c r="M122" i="47"/>
  <c r="N122" i="47"/>
  <c r="I103" i="47"/>
  <c r="I119" i="47" s="1"/>
  <c r="P101" i="47"/>
  <c r="N103" i="47"/>
  <c r="N119" i="47" s="1"/>
  <c r="M103" i="47"/>
  <c r="M119" i="47" s="1"/>
  <c r="O103" i="47"/>
  <c r="O119" i="47" s="1"/>
  <c r="L103" i="47"/>
  <c r="L119" i="47"/>
  <c r="K103" i="47"/>
  <c r="P103" i="47" l="1"/>
  <c r="K119" i="47"/>
  <c r="P119" i="47" s="1"/>
  <c r="F101" i="48"/>
  <c r="F103" i="48" l="1"/>
  <c r="F119" i="48" s="1"/>
  <c r="N122" i="48" l="1"/>
  <c r="K122" i="48"/>
  <c r="L122" i="48"/>
  <c r="O122" i="48"/>
  <c r="M122" i="48"/>
  <c r="B122" i="60"/>
  <c r="B124" i="60" s="1"/>
  <c r="I101" i="48"/>
  <c r="C101" i="48" s="1"/>
  <c r="I103" i="48" l="1"/>
  <c r="I119" i="48" s="1"/>
  <c r="M103" i="48"/>
  <c r="M119" i="48" s="1"/>
  <c r="P101" i="48"/>
  <c r="N103" i="48"/>
  <c r="N119" i="48" s="1"/>
  <c r="O103" i="48"/>
  <c r="O119" i="48" s="1"/>
  <c r="L103" i="48"/>
  <c r="L119" i="48" s="1"/>
  <c r="K103" i="48"/>
  <c r="K119" i="48" l="1"/>
  <c r="P119" i="48" s="1"/>
  <c r="P103" i="48"/>
  <c r="F101" i="49"/>
  <c r="F103" i="49" l="1"/>
  <c r="F119" i="49" s="1"/>
  <c r="M122" i="49" l="1"/>
  <c r="O122" i="49"/>
  <c r="L122" i="49"/>
  <c r="N122" i="49"/>
  <c r="K122" i="49"/>
  <c r="I101" i="49"/>
  <c r="C101" i="49" s="1"/>
  <c r="I103" i="49" l="1"/>
  <c r="I119" i="49" s="1"/>
  <c r="P101" i="49"/>
  <c r="L103" i="49"/>
  <c r="L119" i="49"/>
  <c r="O103" i="49"/>
  <c r="O119" i="49" s="1"/>
  <c r="N103" i="49"/>
  <c r="N119" i="49" s="1"/>
  <c r="M103" i="49"/>
  <c r="M119" i="49" s="1"/>
  <c r="K103" i="49" l="1"/>
  <c r="P103" i="49" l="1"/>
  <c r="K119" i="49"/>
  <c r="P119" i="49" s="1"/>
  <c r="F101" i="50"/>
  <c r="F103" i="50" l="1"/>
  <c r="F119" i="50" s="1"/>
  <c r="M122" i="50" l="1"/>
  <c r="K122" i="50"/>
  <c r="O122" i="50"/>
  <c r="L122" i="50"/>
  <c r="N122" i="50"/>
  <c r="I101" i="50"/>
  <c r="C101" i="50" l="1"/>
  <c r="M103" i="50"/>
  <c r="M119" i="50" s="1"/>
  <c r="N103" i="50"/>
  <c r="N119" i="50" s="1"/>
  <c r="P101" i="50"/>
  <c r="O103" i="50"/>
  <c r="O119" i="50" s="1"/>
  <c r="L103" i="50"/>
  <c r="L119" i="50" s="1"/>
  <c r="K103" i="50"/>
  <c r="P103" i="50" l="1"/>
  <c r="I103" i="50"/>
  <c r="I119" i="50" s="1"/>
  <c r="K119" i="50"/>
  <c r="P119" i="50" s="1"/>
  <c r="F101" i="51"/>
  <c r="F103" i="51" l="1"/>
  <c r="F119" i="51" s="1"/>
  <c r="O122" i="51" l="1"/>
  <c r="L122" i="51"/>
  <c r="K122" i="51"/>
  <c r="M122" i="51"/>
  <c r="N122" i="51"/>
  <c r="I101" i="51"/>
  <c r="C101" i="51" s="1"/>
  <c r="I103" i="51" l="1"/>
  <c r="I119" i="51" s="1"/>
  <c r="P101" i="51"/>
  <c r="M103" i="51"/>
  <c r="M119" i="51" s="1"/>
  <c r="N103" i="51"/>
  <c r="N119" i="51" s="1"/>
  <c r="O103" i="51"/>
  <c r="O119" i="51" s="1"/>
  <c r="K103" i="51"/>
  <c r="K119" i="51" l="1"/>
  <c r="L103" i="51"/>
  <c r="L119" i="51" s="1"/>
  <c r="P103" i="51" l="1"/>
  <c r="P119" i="51"/>
  <c r="F101" i="52"/>
  <c r="F103" i="52" l="1"/>
  <c r="F119" i="52" s="1"/>
  <c r="O122" i="52" l="1"/>
  <c r="L122" i="52"/>
  <c r="N122" i="52"/>
  <c r="M122" i="52"/>
  <c r="K122" i="52"/>
  <c r="I101" i="52"/>
  <c r="I103" i="52" l="1"/>
  <c r="I119" i="52" s="1"/>
  <c r="C101" i="52"/>
  <c r="P101" i="52"/>
  <c r="M103" i="52"/>
  <c r="M119" i="52" s="1"/>
  <c r="O103" i="52"/>
  <c r="O119" i="52" s="1"/>
  <c r="L103" i="52"/>
  <c r="L119" i="52" s="1"/>
  <c r="K103" i="52"/>
  <c r="K119" i="52" s="1"/>
  <c r="N103" i="52"/>
  <c r="N119" i="52" s="1"/>
  <c r="P119" i="52" l="1"/>
  <c r="P103" i="52"/>
  <c r="F101" i="53"/>
  <c r="F103" i="53" l="1"/>
  <c r="F119" i="53" s="1"/>
  <c r="O122" i="53" l="1"/>
  <c r="N122" i="53"/>
  <c r="M122" i="53"/>
  <c r="L122" i="53"/>
  <c r="K122" i="53"/>
  <c r="I101" i="53"/>
  <c r="C101" i="53"/>
  <c r="P101" i="53" s="1"/>
  <c r="N103" i="53"/>
  <c r="N119" i="53" s="1"/>
  <c r="L103" i="53"/>
  <c r="L119" i="53" s="1"/>
  <c r="O103" i="53"/>
  <c r="O119" i="53" s="1"/>
  <c r="K103" i="53"/>
  <c r="M103" i="53"/>
  <c r="M119" i="53" s="1"/>
  <c r="P103" i="53" l="1"/>
  <c r="K119" i="53"/>
  <c r="P119" i="53" s="1"/>
  <c r="F101" i="54"/>
  <c r="F103" i="54" l="1"/>
  <c r="F119" i="54" s="1"/>
  <c r="L122" i="54" s="1"/>
  <c r="I103" i="53"/>
  <c r="I119" i="53" s="1"/>
  <c r="K122" i="54"/>
  <c r="I101" i="54"/>
  <c r="C101" i="54" s="1"/>
  <c r="P101" i="54" s="1"/>
  <c r="N103" i="54"/>
  <c r="N119" i="54" s="1"/>
  <c r="O103" i="54"/>
  <c r="O119" i="54" s="1"/>
  <c r="L103" i="54"/>
  <c r="L119" i="54" s="1"/>
  <c r="M103" i="54"/>
  <c r="M119" i="54" s="1"/>
  <c r="K103" i="54"/>
  <c r="N122" i="54" l="1"/>
  <c r="O122" i="54"/>
  <c r="M122" i="54"/>
  <c r="I103" i="54"/>
  <c r="I119" i="54" s="1"/>
  <c r="K119" i="54"/>
  <c r="P119" i="54" s="1"/>
  <c r="P103" i="54"/>
  <c r="F101" i="55"/>
  <c r="F103" i="55" l="1"/>
  <c r="F119" i="55" s="1"/>
  <c r="L122" i="55" s="1"/>
  <c r="I101" i="55"/>
  <c r="L103" i="55"/>
  <c r="L119" i="55" s="1"/>
  <c r="O103" i="55"/>
  <c r="O119" i="55" s="1"/>
  <c r="M103" i="55"/>
  <c r="M119" i="55" s="1"/>
  <c r="N103" i="55"/>
  <c r="N119" i="55" s="1"/>
  <c r="I103" i="55" l="1"/>
  <c r="I119" i="55" s="1"/>
  <c r="M122" i="55"/>
  <c r="K122" i="55"/>
  <c r="N122" i="55"/>
  <c r="O122" i="55"/>
  <c r="C101" i="55"/>
  <c r="P101" i="55" s="1"/>
  <c r="K103" i="55"/>
  <c r="K119" i="55" l="1"/>
  <c r="P119" i="55" s="1"/>
  <c r="P103" i="55"/>
  <c r="D101" i="2"/>
  <c r="E101" i="2"/>
  <c r="F97" i="2" s="1"/>
  <c r="F101" i="20"/>
  <c r="F103" i="20" l="1"/>
  <c r="F119" i="20" s="1"/>
  <c r="L122" i="20" s="1"/>
  <c r="F101" i="2"/>
  <c r="K122" i="20" l="1"/>
  <c r="N122" i="20"/>
  <c r="O122" i="20"/>
  <c r="M122" i="20"/>
  <c r="F103" i="2"/>
  <c r="F119" i="2" s="1"/>
  <c r="N122" i="2" l="1"/>
  <c r="K122" i="2"/>
  <c r="M122" i="2"/>
  <c r="O122" i="2"/>
  <c r="L122" i="2"/>
  <c r="B122" i="39"/>
  <c r="B124" i="39" s="1"/>
  <c r="H101" i="2"/>
  <c r="G101" i="2"/>
  <c r="I101" i="20"/>
  <c r="C101" i="20" s="1"/>
  <c r="I97" i="2" l="1"/>
  <c r="C97" i="2" s="1"/>
  <c r="I103" i="20"/>
  <c r="I119" i="20" s="1"/>
  <c r="I101" i="2"/>
  <c r="C101" i="2" l="1"/>
  <c r="I103" i="2"/>
  <c r="I119" i="2" s="1"/>
  <c r="M103" i="20"/>
  <c r="M119" i="20" s="1"/>
  <c r="O101" i="2"/>
  <c r="O103" i="20"/>
  <c r="O119" i="20" s="1"/>
  <c r="P101" i="20"/>
  <c r="L103" i="20"/>
  <c r="L119" i="20" s="1"/>
  <c r="N103" i="20"/>
  <c r="N119" i="20" s="1"/>
  <c r="M101" i="2"/>
  <c r="L101" i="2"/>
  <c r="K101" i="2"/>
  <c r="K103" i="2" s="1"/>
  <c r="K103" i="20"/>
  <c r="N101" i="2"/>
  <c r="P101" i="2" l="1"/>
  <c r="K119" i="20"/>
  <c r="P119" i="20" s="1"/>
  <c r="P103" i="20"/>
  <c r="O103" i="2"/>
  <c r="O119" i="2" s="1"/>
  <c r="M103" i="2"/>
  <c r="M119" i="2" s="1"/>
  <c r="N103" i="2"/>
  <c r="N119" i="2" s="1"/>
  <c r="L103" i="2"/>
  <c r="L119" i="2" s="1"/>
  <c r="P97" i="2" l="1"/>
  <c r="P103" i="2" l="1"/>
  <c r="K119" i="2"/>
  <c r="P119" i="2" s="1"/>
</calcChain>
</file>

<file path=xl/sharedStrings.xml><?xml version="1.0" encoding="utf-8"?>
<sst xmlns="http://schemas.openxmlformats.org/spreadsheetml/2006/main" count="19508" uniqueCount="534">
  <si>
    <t>Este recomandata utilizarea acestei machete; modificarea formulelor de calcul atrage dupa sine excluderea aplicatiei de la finantare.</t>
  </si>
  <si>
    <t>Restul datelor sunt fie predefinite, fie generate automat. A nu se modifica formulele de calcul - acestea sunt calculate automat in urma introducerii datelor de intrare</t>
  </si>
  <si>
    <t>Modelul contine urmatoarele foi de calcul:</t>
  </si>
  <si>
    <t>Date de intrare:</t>
  </si>
  <si>
    <t>1 Bilant</t>
  </si>
  <si>
    <t xml:space="preserve"> ==&gt; se introduc datele din bilantul beneficiarului, pentru ultimele trei exercitii financiare incheiate</t>
  </si>
  <si>
    <t>2 Cont RP</t>
  </si>
  <si>
    <t xml:space="preserve"> ==&gt; se introduc datele din contul de rezultate patrimonial al beneficiarului, pentru ultimele trei exercitii financiare incheiate
si informatiile suplimentare solicitate</t>
  </si>
  <si>
    <t>Rezultate:</t>
  </si>
  <si>
    <t>3 Analiza financiara - indicatori</t>
  </si>
  <si>
    <t xml:space="preserve"> ==&gt; sunt calculati si grupati indicatori de analiza financiara aferenti entitatii, pe baza datelor introduse din situatiile financiare
Obs: calcule automate, interpretari inserate</t>
  </si>
  <si>
    <t xml:space="preserve"> ==&gt; sunt preluate marimile previzionate ale veniturilor si cheltuielilor operationale, pentru perioadele de implementare si operare, considerand situatia intreprinderii FARA si CU proiectul de investitii</t>
  </si>
  <si>
    <t xml:space="preserve"> ==&gt; se determina sustanabilitatea proiectului de investitie, in functie de fluxul de numerar total cumulat</t>
  </si>
  <si>
    <t xml:space="preserve"> ==&gt; se determina finanţarea nerambursabila pentru proiectele generatoare de venit, prin Metoda necesarului de finantare ("funding-gap")</t>
  </si>
  <si>
    <r>
      <rPr>
        <b/>
        <sz val="16"/>
        <rFont val="Wingdings"/>
        <charset val="2"/>
      </rPr>
      <t xml:space="preserve">þ </t>
    </r>
    <r>
      <rPr>
        <b/>
        <sz val="16"/>
        <rFont val="Times New Roman"/>
        <family val="1"/>
      </rPr>
      <t>Costuri investitionale si acoperirea (finantarea) acestora</t>
    </r>
  </si>
  <si>
    <t>Beneficiarul va realiza proiectia financiara privind implementarea investitiei  pe numarul de ani pt care gandeste proiectul, nu este obligatorie completarea pentru toti anii</t>
  </si>
  <si>
    <t>CHELTUIELI INVESTITIONALE TOTALE</t>
  </si>
  <si>
    <t>(ron)</t>
  </si>
  <si>
    <t>total</t>
  </si>
  <si>
    <t xml:space="preserve">total </t>
  </si>
  <si>
    <t>Implementare</t>
  </si>
  <si>
    <t>an</t>
  </si>
  <si>
    <t>an 1</t>
  </si>
  <si>
    <t>an 2</t>
  </si>
  <si>
    <t>an 3</t>
  </si>
  <si>
    <t>an 4</t>
  </si>
  <si>
    <t>TOTAL CHELTUIELI ELIGIBILE</t>
  </si>
  <si>
    <t>TOTAL CHELTUIELI NE-ELIGIBILE</t>
  </si>
  <si>
    <t>% cheltuieli eligibile</t>
  </si>
  <si>
    <t>SURSE DE FINANTARE A PROIECTULUI</t>
  </si>
  <si>
    <r>
      <t>PROIECTII FINANCIARE</t>
    </r>
    <r>
      <rPr>
        <b/>
        <sz val="14"/>
        <color theme="1"/>
        <rFont val="Times New Roman"/>
        <family val="1"/>
      </rPr>
      <t xml:space="preserve"> FARA INVESTITIE</t>
    </r>
  </si>
  <si>
    <t>FUNDAMENTAREA VENITURILOR SI CHELTUIELILOR GENERATE DE ACTIVITATEA CORESPUNZATOARE PROIECTULUI FARA INVESTITIE</t>
  </si>
  <si>
    <t>Venituri, Cheltuieli aferente activitatii corespunzatoare proiectului de investitie FARA investitie / an</t>
  </si>
  <si>
    <t>VENITURI OPERATIONALE</t>
  </si>
  <si>
    <t xml:space="preserve">Venituri din vanzari produse </t>
  </si>
  <si>
    <t xml:space="preserve">Venituri din prestari servicii </t>
  </si>
  <si>
    <t xml:space="preserve">Venituri din vanzari marfuri </t>
  </si>
  <si>
    <t xml:space="preserve">Venituri din inchiriere de spatii </t>
  </si>
  <si>
    <t xml:space="preserve">Venituri din productia realizata pentru scopuri proprii si capitalizata </t>
  </si>
  <si>
    <t xml:space="preserve">Venituri din subventii de exploatare  </t>
  </si>
  <si>
    <t xml:space="preserve">Venituri din subventii pentru investitii </t>
  </si>
  <si>
    <t xml:space="preserve">Venituri din alte activitati </t>
  </si>
  <si>
    <t xml:space="preserve">Alte venituri din exploatare </t>
  </si>
  <si>
    <t>Venituri din alocatii bugetare pentru intretinerea curenta (funcționarea și întreținerea curentă)</t>
  </si>
  <si>
    <t>Venituri din alocatii bugetare pentru reparatii capitale</t>
  </si>
  <si>
    <t>Venituri din concesiunea spatiilor adiacente</t>
  </si>
  <si>
    <t xml:space="preserve">Alte venituri obtinute prin valorificarea activitatii </t>
  </si>
  <si>
    <t xml:space="preserve">Total venituri operationale </t>
  </si>
  <si>
    <t>CHELTUIELI OPERATIONALE</t>
  </si>
  <si>
    <t>Cheltuieli cu materiile prime si cu materialele consumabile</t>
  </si>
  <si>
    <t xml:space="preserve">Cheltuieli privind marfurile </t>
  </si>
  <si>
    <t>Alte cheltuieli materiale (inclusiv cheltuieli cu prestatii externe)</t>
  </si>
  <si>
    <t>Cheltuieli cu energia termica</t>
  </si>
  <si>
    <t>Cheltuieli cu energia electrica</t>
  </si>
  <si>
    <t>Cheltuieli cu apa</t>
  </si>
  <si>
    <t>Alte cheltuieli din afara (cu utilitati)</t>
  </si>
  <si>
    <t>Cheltuieli cu personalul angajat</t>
  </si>
  <si>
    <t>Cheltuieli de intretinere si reparatii capitale</t>
  </si>
  <si>
    <t>Cheltuieli generale de administratie</t>
  </si>
  <si>
    <t>Cheltuieli de vanzare si distributie</t>
  </si>
  <si>
    <t>Cheltuieli cu concesiunile</t>
  </si>
  <si>
    <t>Cheltuieli cu logistica</t>
  </si>
  <si>
    <t>Cheltuieli cu diseminarea rezultatelor</t>
  </si>
  <si>
    <t>Alte cheltuieli operationale</t>
  </si>
  <si>
    <t>Total cheltuieli operationale</t>
  </si>
  <si>
    <t>Flux de numerar operational</t>
  </si>
  <si>
    <r>
      <t xml:space="preserve">PROIECTII FINANCIARE </t>
    </r>
    <r>
      <rPr>
        <b/>
        <sz val="14"/>
        <color theme="1"/>
        <rFont val="Times New Roman"/>
        <family val="1"/>
      </rPr>
      <t>CU INVESTITIE</t>
    </r>
  </si>
  <si>
    <t>FUNDAMENTAREA VENITURILOR SI CHELTUIELILOR GENERATE DE PROIECT</t>
  </si>
  <si>
    <t>Venituri, Cheltuieli aferente activitatii corespunzatoare proiectului de investitie CU investitie / an</t>
  </si>
  <si>
    <t>Venituri din vanzari produse</t>
  </si>
  <si>
    <t>Venituri din inchiriere de spatii</t>
  </si>
  <si>
    <t>Venituri din productia realizata pentru scopuri proprii si capitalizata</t>
  </si>
  <si>
    <t xml:space="preserve">Venituri din subventii de exploatare </t>
  </si>
  <si>
    <t>Venituri din alte activitati</t>
  </si>
  <si>
    <t>Alte venituri din exploatare</t>
  </si>
  <si>
    <t>Alte venituri obtinute prin valorificarea activitatii</t>
  </si>
  <si>
    <t>FLUXURI DE NUMERAR DIN ACTIVITATILE DE INVESTITIE SI FINANTARE</t>
  </si>
  <si>
    <t>INCASARI DIN ACTIVITATEA DE FINANTARE</t>
  </si>
  <si>
    <t>TOTAL INTRARI DE LICHIDITATI DIN ACTIVITATEA DE FINANTARE</t>
  </si>
  <si>
    <t>PLATI DIN ACTIVITATEA DE FINANTARE</t>
  </si>
  <si>
    <r>
      <t>Rate la imprumut -</t>
    </r>
    <r>
      <rPr>
        <i/>
        <sz val="10"/>
        <rFont val="Times New Roman"/>
        <family val="1"/>
      </rPr>
      <t xml:space="preserve"> cofinantare la proiect</t>
    </r>
  </si>
  <si>
    <r>
      <t>Dobânzi la imprumut -</t>
    </r>
    <r>
      <rPr>
        <i/>
        <sz val="10"/>
        <rFont val="Times New Roman"/>
        <family val="1"/>
      </rPr>
      <t xml:space="preserve"> cofinantare la proiect</t>
    </r>
  </si>
  <si>
    <t>TOTAL IESIRI DE LICHIDITATI DIN ACTIVITATEA DE FINANTARE</t>
  </si>
  <si>
    <t>PLATI DIN ACTIVITATEA DE INVESTITIE</t>
  </si>
  <si>
    <t>Total investitie</t>
  </si>
  <si>
    <t>TOTAL IESIRI DE LICHIDITATI DIN ACTIVITATEA DE INVESTITII</t>
  </si>
  <si>
    <t>TOTAL IESIRI DE LICHIDITATI DIN ACTIVITATEA DE FINANTARE SI INVESTITII</t>
  </si>
  <si>
    <t>Flux de numerar din finantare si investitii</t>
  </si>
  <si>
    <t>Flux de numerar TOTAL</t>
  </si>
  <si>
    <t>Disponibil de numerar la inceputul perioadei</t>
  </si>
  <si>
    <t xml:space="preserve"> -- </t>
  </si>
  <si>
    <t>Disponibil de numerar la sfarsitul perioadei</t>
  </si>
  <si>
    <t>TOTAL</t>
  </si>
  <si>
    <t>Flux de numerar net</t>
  </si>
  <si>
    <r>
      <rPr>
        <i/>
        <sz val="9"/>
        <color theme="1"/>
        <rFont val="Times New Roman"/>
        <family val="1"/>
        <charset val="238"/>
      </rPr>
      <t>Sursa: Regulamentul CE 480/2014 - art. 18</t>
    </r>
    <r>
      <rPr>
        <sz val="9"/>
        <color theme="1"/>
        <rFont val="Times New Roman"/>
        <family val="1"/>
        <charset val="238"/>
      </rPr>
      <t xml:space="preserve">
Dacă activele unei operațiuni au o durată de viață care depășește perioada de referință a proiectului, valoarea reziduală a acestora se determină prin calcularea valorii actuale nete a fluxurilor de numerar pentru durata de viață rămasă a operațiunii. Valoarea reziduală a investiției este inclusă în calculul venitului net actualizat al operațiunii numai dacă veniturile depășesc costurile de operare.</t>
    </r>
  </si>
  <si>
    <t>Activ</t>
  </si>
  <si>
    <t>Valoare de inventar (lei)</t>
  </si>
  <si>
    <t>Pondere (%)</t>
  </si>
  <si>
    <t>Durata de viata (ani)</t>
  </si>
  <si>
    <t>Durata de viata medie (ani)</t>
  </si>
  <si>
    <t>Activ 1</t>
  </si>
  <si>
    <t>Activ 2</t>
  </si>
  <si>
    <t>Activ 3</t>
  </si>
  <si>
    <t>Activ 4</t>
  </si>
  <si>
    <t>Activ 5</t>
  </si>
  <si>
    <t>Activ 6</t>
  </si>
  <si>
    <t>Activ 7</t>
  </si>
  <si>
    <t>Activ 8</t>
  </si>
  <si>
    <t>Activ 9</t>
  </si>
  <si>
    <t>Activ 10</t>
  </si>
  <si>
    <t>Activ 11</t>
  </si>
  <si>
    <t>Activ 12</t>
  </si>
  <si>
    <t>Activ 13</t>
  </si>
  <si>
    <t>Activ 14</t>
  </si>
  <si>
    <t>Activ 15</t>
  </si>
  <si>
    <t>Activ 16</t>
  </si>
  <si>
    <t>Activ 17</t>
  </si>
  <si>
    <t>Activ 18</t>
  </si>
  <si>
    <t>Activ 19</t>
  </si>
  <si>
    <t>Activ 20</t>
  </si>
  <si>
    <t>Activ 21</t>
  </si>
  <si>
    <t>Activ 22</t>
  </si>
  <si>
    <t>Activ 23</t>
  </si>
  <si>
    <t>Activ 24</t>
  </si>
  <si>
    <t>Activ 25</t>
  </si>
  <si>
    <t>Activ 26</t>
  </si>
  <si>
    <t>Activ 27</t>
  </si>
  <si>
    <t>Activ 28</t>
  </si>
  <si>
    <t>Activ 29</t>
  </si>
  <si>
    <t>Activ 30</t>
  </si>
  <si>
    <t>Valoarea reziduala se va calcula prin actualizarea fluxurilor nete de numerar pentru durata de viata ramasa, adica diferenta intre durata de viata medie a activelor achizitionate prin proiect si perioada de referinta a proiectului.</t>
  </si>
  <si>
    <t>Fluxuri de numerar</t>
  </si>
  <si>
    <t>Implementare+Operare</t>
  </si>
  <si>
    <t>Post operare</t>
  </si>
  <si>
    <t>Valoare reziduala</t>
  </si>
  <si>
    <t>Total flux de numerar</t>
  </si>
  <si>
    <t>an 5</t>
  </si>
  <si>
    <t>CAPITOL 1 Cheltuieli pentru amenajarea terenului</t>
  </si>
  <si>
    <t>1.1</t>
  </si>
  <si>
    <t>Amenajarea terenului</t>
  </si>
  <si>
    <t>Amenajari pentru protectia mediului si aducerea la starea initiala</t>
  </si>
  <si>
    <t>TOTAL CAPITOL 1</t>
  </si>
  <si>
    <t>CAPITOL 2 Cheltuieli pt asigurarea utilităţilor necesare obiectivului</t>
  </si>
  <si>
    <t>2.1</t>
  </si>
  <si>
    <t>Cheltuieli pentru asigurarea utilitatilor necesare obiectivului</t>
  </si>
  <si>
    <t> TOTAL CAPITOL 2</t>
  </si>
  <si>
    <t>3</t>
  </si>
  <si>
    <t>CAPITOL 3 Cheltuieli pentru proiectare și asistență tehnică</t>
  </si>
  <si>
    <t>3.1</t>
  </si>
  <si>
    <t>Studii de teren  (geotehnice, geologice, topografice, hidrologice, hidrogeotehnice, fotogrammetrice, topografice şi de stabilitate a terenului)</t>
  </si>
  <si>
    <t>3.2</t>
  </si>
  <si>
    <t>Asistență tehnică</t>
  </si>
  <si>
    <t> TOTAL CAPITOL 3</t>
  </si>
  <si>
    <t>CAPITOLUL 4 Cheltuieli pentru investiţia de bază</t>
  </si>
  <si>
    <t>4.1</t>
  </si>
  <si>
    <t>Construcţii şi instalaţii</t>
  </si>
  <si>
    <t>4.2</t>
  </si>
  <si>
    <t>TOTAL CAPITOL 4</t>
  </si>
  <si>
    <t>5</t>
  </si>
  <si>
    <t>CAPITOLUL 5   Alte cheltuieli</t>
  </si>
  <si>
    <t>5.1.</t>
  </si>
  <si>
    <t>Organizare de șantier</t>
  </si>
  <si>
    <t>5.2.</t>
  </si>
  <si>
    <t>Comisioane, cote, taxe</t>
  </si>
  <si>
    <t>5.3</t>
  </si>
  <si>
    <t>TOTAL CAPITOL 5</t>
  </si>
  <si>
    <t>6.</t>
  </si>
  <si>
    <t>CAPITOLUL 6 Cheltuieli pentru probe tehnologice si teste si predare beneficiar</t>
  </si>
  <si>
    <t>6.1</t>
  </si>
  <si>
    <t>Pregatirea personalului de exploatare</t>
  </si>
  <si>
    <t>6.2</t>
  </si>
  <si>
    <t>Probe tehnologice si teste</t>
  </si>
  <si>
    <t>TOTAL CAPITOL 6</t>
  </si>
  <si>
    <t>Cheltuieli de informare și publicitate pentru proiect, care rezultă din obligațiile beneficiarului</t>
  </si>
  <si>
    <t>7</t>
  </si>
  <si>
    <t>TOTAL CAPITOL 7</t>
  </si>
  <si>
    <t>TOTAL CAPITOL 9</t>
  </si>
  <si>
    <t>TOTAL GENERAL</t>
  </si>
  <si>
    <t>I</t>
  </si>
  <si>
    <t>Valoarea totală a cererii de finantare, din care :</t>
  </si>
  <si>
    <t>a.</t>
  </si>
  <si>
    <t>Valoarea totala neeligibilă, inclusiv TVA aferent</t>
  </si>
  <si>
    <t>b.</t>
  </si>
  <si>
    <t>Valoarea totala eligibilă, inclusiv TVA aferent</t>
  </si>
  <si>
    <t>II</t>
  </si>
  <si>
    <t>Contribuţia proprie, din care :</t>
  </si>
  <si>
    <t>Contribuţia solicitantului la cheltuieli eligibile , inclusiv TVA aferent</t>
  </si>
  <si>
    <t>Contribuţia solicitantului la cheltuieli neeligibile, inclusiv TVA aferent</t>
  </si>
  <si>
    <t>III</t>
  </si>
  <si>
    <t>ASISTENŢĂ FINANCIARĂ NERAMBURSABILĂ SOLICITATĂ</t>
  </si>
  <si>
    <t>Denumire</t>
  </si>
  <si>
    <t>1.2</t>
  </si>
  <si>
    <t>4.3</t>
  </si>
  <si>
    <t>buget</t>
  </si>
  <si>
    <t>Instalații, echipamente și instrumente independente de cercetare cu și fara montaj</t>
  </si>
  <si>
    <t>Analiza financiara - venituri si cheltuieli din activitatea corespunzătoare proiectului de investiții</t>
  </si>
  <si>
    <t>implementare</t>
  </si>
  <si>
    <t>operare</t>
  </si>
  <si>
    <t>1.3</t>
  </si>
  <si>
    <t>Cheltuieli pentru relocare/protecția utilităților</t>
  </si>
  <si>
    <t>Cheltuieli eligibile</t>
  </si>
  <si>
    <t>Cheltuieli neeligibile</t>
  </si>
  <si>
    <t>Cheltuieli eligibile, fără TVA</t>
  </si>
  <si>
    <t>TVA nerecuperabilă,aferentă cheltuielilor eligibile</t>
  </si>
  <si>
    <t>Total eligibil</t>
  </si>
  <si>
    <t>Total neeligibil</t>
  </si>
  <si>
    <t>Categorie MySmis</t>
  </si>
  <si>
    <t>Subcategorie MySmis</t>
  </si>
  <si>
    <t>Sustenabilitatea proiectului</t>
  </si>
  <si>
    <t>1.2 Amenajarea terenului</t>
  </si>
  <si>
    <t>1.3 Amenajări pentru protecţia mediului şi aducerea terenului la starea iniţială</t>
  </si>
  <si>
    <t>1.4 Cheltuieli pentru relocarea/protecţia utilităţilor</t>
  </si>
  <si>
    <t>LUCRARI</t>
  </si>
  <si>
    <t>Cheltuieli neeligibile, fără TVA</t>
  </si>
  <si>
    <t>TVA aferentă cheltuielilor neeligibile, și TVA recuperabilă aferentă cheltuielilor eligibile</t>
  </si>
  <si>
    <t>2 - Cheltuieli pentru asigurarea utilităţilor necesare obiectivului de investiţii</t>
  </si>
  <si>
    <t>3.1.2</t>
  </si>
  <si>
    <t>Raport privind impactul asupra mediului</t>
  </si>
  <si>
    <t>3.1.3</t>
  </si>
  <si>
    <t>Alte studii specifice</t>
  </si>
  <si>
    <t>3.1.1.</t>
  </si>
  <si>
    <t>Studii de teren</t>
  </si>
  <si>
    <t>Documentații suport și cheltuieli pentru obţinerea de  avize, acorduri şi autorizaţii</t>
  </si>
  <si>
    <t>SERVICII</t>
  </si>
  <si>
    <t>3.1.1 Studii de teren</t>
  </si>
  <si>
    <t>3.1.2 Raport privind impactul asupra mediului</t>
  </si>
  <si>
    <t>3.1.3 Alte studii de specialitate</t>
  </si>
  <si>
    <t>3.2 Documentaţii-suport şi cheltuieli pentru obţinerea de avize, acorduri şi autorizații</t>
  </si>
  <si>
    <t>3.3.</t>
  </si>
  <si>
    <t xml:space="preserve">Expertizare tehnică </t>
  </si>
  <si>
    <t>3.4.</t>
  </si>
  <si>
    <t>Certificarea performanței energetice și auditul energetic al clădirilor</t>
  </si>
  <si>
    <t>3.5.</t>
  </si>
  <si>
    <t xml:space="preserve">Proiectare </t>
  </si>
  <si>
    <t>3.5.1.</t>
  </si>
  <si>
    <t xml:space="preserve">Temă de proiectare                 </t>
  </si>
  <si>
    <t>3.5.2.</t>
  </si>
  <si>
    <t>Studiu de prefezabilitate</t>
  </si>
  <si>
    <t>3.5.3.</t>
  </si>
  <si>
    <t xml:space="preserve">Studiu de fezabilitate/documentaţie de avizare a lucrărilor de intervenţii şi deviz general                             </t>
  </si>
  <si>
    <t>3.5.4.</t>
  </si>
  <si>
    <t>Documentaţiile tehnice necesare în vederea obţinerii avizelor/acordurilor/   autorizaţiilor</t>
  </si>
  <si>
    <t>3.5.5.</t>
  </si>
  <si>
    <t>Verificarea tehnică de calitate a  proiectului tehnic şi a detaliilor de     execuţie</t>
  </si>
  <si>
    <t>3.5.6.</t>
  </si>
  <si>
    <t xml:space="preserve">Proiect tehnic şi detalii de  execuţie     </t>
  </si>
  <si>
    <t>3.6.</t>
  </si>
  <si>
    <t xml:space="preserve">Organizarea procedurilor de achiziţie     </t>
  </si>
  <si>
    <t>3.7.</t>
  </si>
  <si>
    <t>Consultanţă</t>
  </si>
  <si>
    <t>3.7.1.</t>
  </si>
  <si>
    <t>Managementul de proiect pentru obiectivul de investiţii</t>
  </si>
  <si>
    <t xml:space="preserve"> 3.7.1.1 </t>
  </si>
  <si>
    <t xml:space="preserve">Servicii de consultanță la elaborarea cererii de finanțare </t>
  </si>
  <si>
    <t xml:space="preserve"> 3.7.1.2 </t>
  </si>
  <si>
    <t xml:space="preserve">Servicii de consultanță în domeniul managementului de proiect </t>
  </si>
  <si>
    <t>3.7.2.</t>
  </si>
  <si>
    <t>Auditul financiar</t>
  </si>
  <si>
    <t>3.8</t>
  </si>
  <si>
    <t>3.8.1.</t>
  </si>
  <si>
    <t xml:space="preserve">Asistenţă tehnică din partea proiectantului </t>
  </si>
  <si>
    <t>3.8.1.1.</t>
  </si>
  <si>
    <t xml:space="preserve"> pe perioada de execuţie a lucrărilor </t>
  </si>
  <si>
    <t>3.8.1.2</t>
  </si>
  <si>
    <t xml:space="preserve"> pentru participarea proiectantului la fazele incluse în programul de control al lucrărilor de execuţie, avizat de către Inspectoratul de Stat în Construcţii </t>
  </si>
  <si>
    <t>3.8.2.</t>
  </si>
  <si>
    <t>Dirigenţie de şantier</t>
  </si>
  <si>
    <t>3.3 Expertizare tehnică</t>
  </si>
  <si>
    <t>3.4 Certificarea performanţei energetice şi auditul energetic al clădirilor</t>
  </si>
  <si>
    <t>3.5.1 Tema proiectare</t>
  </si>
  <si>
    <t>3.5.2 Studiu de prefezabilitate</t>
  </si>
  <si>
    <t>3.5.3. Studiu de fezabilitate/documentaţie de avizare a lucrărilor de intervenţii şi deviz general</t>
  </si>
  <si>
    <t>3.5.4. Documentaţiile tehnice necesare în vederea obţinerii avizelor/acordurilor/autorizaţiilor</t>
  </si>
  <si>
    <t>3.5.5. Verificarea tehnică de calitate a proiectului tehnic şi a detaliilor de execuţie</t>
  </si>
  <si>
    <t>3.5.6. Proiect tehnic şi detalii de execuţie</t>
  </si>
  <si>
    <t>CHELTUIELI SUB FORMA DE RATE FORFETARE</t>
  </si>
  <si>
    <t>Cheltuieli indirecte conform art. 54 lit.a RDC 1060/2023</t>
  </si>
  <si>
    <t>3.8.1. Asistenţă tehnică din partea proiectantului</t>
  </si>
  <si>
    <t>3.8.2. Dirigenţie de şantier/supervizare</t>
  </si>
  <si>
    <t>Din care: Construcţii, instalaţii aferente cheltuielilor auxiliare investiției de bază</t>
  </si>
  <si>
    <t>Din care: Montaj utilaje, echipamente tehnologice şi funcţionale    aferente cheltuielilor auxiliare investiției de bază</t>
  </si>
  <si>
    <t>Montaj utilaje, echipamente tehnologice şi funcţionale  (inclusiv cheltuieli auxiliare investiției de bază)</t>
  </si>
  <si>
    <t>Din care: Utilaje, echipamente tehnologice şi       funcţionale care necesită montaj   aferente cheltuielilor auxiliare investiției de bază</t>
  </si>
  <si>
    <t>4.4.</t>
  </si>
  <si>
    <t>Utilaje, echipamente tehnologice şi   funcţionale care nu necesită montaj şi echipamente de transport(inclusiv cheltuieli auxiliare investiției de bază)</t>
  </si>
  <si>
    <t>Din care: Cheltuieli cu achiziționarea de instalații/ echipamente specifice în scopul obținerii unei economii de energie, precum și sisteme care utilizează surse regenerabile/ alternative de energie</t>
  </si>
  <si>
    <t>Din care: Utilaje, echipamente tehnologice şi   funcţionale care nu necesită montaj şi echipamente de transport   aferente cheltuielilor auxiliare investiției de bază</t>
  </si>
  <si>
    <t>4.5.</t>
  </si>
  <si>
    <t>Dotări (inclusiv cheltuieli auxiliare investiției de bază)</t>
  </si>
  <si>
    <t>Din care: Dotari  auxiliare investiției de bază)</t>
  </si>
  <si>
    <t>4.6.</t>
  </si>
  <si>
    <t>Active necorporale (inclusiv cheltuieli auxiliare investiției de bază)</t>
  </si>
  <si>
    <t>Utilaje, echipamente tehnologice şi  funcţionale care necesită montaj    (inclusiv cheltuieli auxiliare investiției de bază)</t>
  </si>
  <si>
    <t>ECHIPAMENTE / DOTARI / ACTIVE CORPORALE</t>
  </si>
  <si>
    <t>Cheltuieli cu achizitia de active fixe corporale (altele decat terenuri si imobile), obiecte de inventar, materiale consumabile</t>
  </si>
  <si>
    <t>4.7.</t>
  </si>
  <si>
    <t>4.1 Construcţii şi instalaţii</t>
  </si>
  <si>
    <t>4.2 Montaj utilaje, echipamente tehnologice şi funcţionale</t>
  </si>
  <si>
    <t>4.3 Utilaje, echipamente tehnologice şi funcţionale care necesită montaj</t>
  </si>
  <si>
    <t>4.4 Utilaje, echipamente tehnologice şi funcţionale care nu necesită montaj şi echipamente de transport</t>
  </si>
  <si>
    <t>Cheltuieli cu achiziționarea de instalații/ echipamente specifice în scopul obținerii unei economii de energie, precum și sisteme care utilizează surse regenerabile/ alternative de energie</t>
  </si>
  <si>
    <t>4.5 Dotări</t>
  </si>
  <si>
    <t>CHELTUIELI CU ACTIVE NECORPORALE</t>
  </si>
  <si>
    <t>4.6 Active necorporale</t>
  </si>
  <si>
    <t>5.1.1 Lucrări de construcţii şi instalaţii aferente organizării de şantier</t>
  </si>
  <si>
    <t>5.1.2 Cheltuieli conexe organizării şantierului</t>
  </si>
  <si>
    <t>TAXE</t>
  </si>
  <si>
    <t>5.2.1. Comisioanele şi dobânzile aferente creditului băncii finanţatoare</t>
  </si>
  <si>
    <t>5.2.2 Cota aferentă ISC pentru controlul calităţii lucrărilor de construcţii</t>
  </si>
  <si>
    <t>5.2.3. Cota aferentă ISC pentru controlul statului în amenajarea teritoriului, urbanism şi pentru autorizarea lucrărilor de construcţii</t>
  </si>
  <si>
    <t>5.2.4. Cota aferentă Casei Sociale a Constructorilor - CSC</t>
  </si>
  <si>
    <t>5.2.5. Taxe pentru acorduri, avize conforme şi autorizaţia de construire/desfiinţare</t>
  </si>
  <si>
    <t>Cheltuielile diverse şi neprevăzute în limita a 10% din valoarea cheltuielilor eligibile cuprinse la capitolele/subcapitolelele 1.1, 1.2, 1.3, 2 și 4</t>
  </si>
  <si>
    <t>5.4</t>
  </si>
  <si>
    <t xml:space="preserve">Cheltuieli pentru informare și publicitate </t>
  </si>
  <si>
    <t>Lucrări de construcţii şi instalaţii aferente organizării de şantier</t>
  </si>
  <si>
    <t>Cheltuieli conexe organizării şantierului</t>
  </si>
  <si>
    <t>Comisioanele şi dobânzile aferente creditului băncii finanţatoare</t>
  </si>
  <si>
    <t>5.1.1</t>
  </si>
  <si>
    <t>5.2.1</t>
  </si>
  <si>
    <t>5.2.2</t>
  </si>
  <si>
    <t>5.2.3</t>
  </si>
  <si>
    <t>5.2.4</t>
  </si>
  <si>
    <t>5.2.5</t>
  </si>
  <si>
    <t>5.1.2</t>
  </si>
  <si>
    <t>Cota aferentă ISC pentru controlul statului în amenajarea teritoriului, urbanism şi pentru autorizarea lucrărilor de construcţii</t>
  </si>
  <si>
    <t>Cota aferentă ISC pentru controlul calităţii lucrărilor de construcţii</t>
  </si>
  <si>
    <t xml:space="preserve">Cota aferentă Casei Sociale a Constructorilor - CSC </t>
  </si>
  <si>
    <t xml:space="preserve">Taxe pentru acorduri, avize conforme şi autorizaţia de construire/desfiinţare </t>
  </si>
  <si>
    <t>5.3 Cheltuieli diverse şi neprevăzute</t>
  </si>
  <si>
    <t>6.1 Pregatirea personalului de exploatare</t>
  </si>
  <si>
    <t>6.2 Probe tehnologice si teste</t>
  </si>
  <si>
    <t>CAPITOL 7 Cheltuieli pentru activități de cercetare, inovare și transfer tehnologic/de cunoștințe</t>
  </si>
  <si>
    <t>7.1</t>
  </si>
  <si>
    <t>Cheltuieli efectuate pentru cercetare industrială</t>
  </si>
  <si>
    <t>7.1.1</t>
  </si>
  <si>
    <t>7.1.2</t>
  </si>
  <si>
    <t>7.1.3</t>
  </si>
  <si>
    <t>Cheltuieli salariale pentru cercetare industrială, aferente personalul implicat in implementarea proiectului (în derularea activităților, altele decât management de proiect)</t>
  </si>
  <si>
    <t>Cheltuieli cu deplasarea pentru cercetători, tehnicieni și personal auxiliar în măsura în care aceștia sunt implicați în activitățile de cercetare industrială)</t>
  </si>
  <si>
    <t>Cheltuieli pentru achiziţia de active fixe corporale (altele decât terenuri și imobile), pentru cercetare industriala</t>
  </si>
  <si>
    <t>7.1.4</t>
  </si>
  <si>
    <t>7.1.5</t>
  </si>
  <si>
    <t>7.1.6</t>
  </si>
  <si>
    <t>Cheltuieli cu amortizarea pentru cercetare industriala (costurile instrumentelor și ale echipamentelor)</t>
  </si>
  <si>
    <t>Cheltuieli pentru achiziţia de substanţe, materiale, plante, animale de laborator, consumabile, obiecte de inventar şi alte produse similare necesare desfăşurării activităţilor de cercetare industriala</t>
  </si>
  <si>
    <t>Cheltuieli pentru achiziția de active necorporale pentru cercetare industrială</t>
  </si>
  <si>
    <t>Cheltuieli pentru servicii de consultanță și echivalente folosite exclusiv pentru activitățile de cercetare industriala</t>
  </si>
  <si>
    <t>7.1.7</t>
  </si>
  <si>
    <t>CHELTUIELI RESURSE UMANE</t>
  </si>
  <si>
    <t>Cheltuieli salariale pentru cercetare industrială, aferente personalul implicat in implementarea proiectului (în derularea activităților, altele decât management de proiect)_x000D_</t>
  </si>
  <si>
    <t>CHELTUIELI CU DEPLASAREA</t>
  </si>
  <si>
    <t>Cheltuieli cu deplasarea_x000D_</t>
  </si>
  <si>
    <t>Cheltuieli pentru achiziţia de active necorporale pentru cercetare industrială</t>
  </si>
  <si>
    <t>Cheltuieli efectuate pentru dezvoltarea experimentala</t>
  </si>
  <si>
    <t>7.2.1</t>
  </si>
  <si>
    <t>7.2.2</t>
  </si>
  <si>
    <t>7.2.3</t>
  </si>
  <si>
    <t>7.2.4</t>
  </si>
  <si>
    <t>7.2.5</t>
  </si>
  <si>
    <t>7.2.6</t>
  </si>
  <si>
    <t>7.2.7</t>
  </si>
  <si>
    <t xml:space="preserve">Cheltuieli cu amortizarea pentru cercetare industriala (costurile instrumentelor și ale echipamentelor)
</t>
  </si>
  <si>
    <t>Cheltuieli cu amortizarea pentru dezvoltare experimentală (costurile instrumentelor și ale echipamentelor)</t>
  </si>
  <si>
    <t>Cheltuieli pentru achiziţia de active fixe corporale (altele decât terenuri și imobile), pentru dezvoltare experimentală</t>
  </si>
  <si>
    <t>Cheltuieli pentru achiziţia de active necorporale  pentru dezvoltare experimentală</t>
  </si>
  <si>
    <t>Cheltuieli pentru servicii consultanță și echivalente folosite exclusiv pentru activitățile de dezvoltare experimentala</t>
  </si>
  <si>
    <t>Cheltuieli pentru achiziţia de substanţe, materiale, plante, animale de laborator, consumabile, obiecte de inventar şi alte produse similare necesare desfăşurării activităţilor de dezvoltare experimentală</t>
  </si>
  <si>
    <t>Cheltuieli salariale pentru dezvoltare experimentală, aferente personalul implicat in implementarea proiectului (în derularea activităților, altele decât management de proiect)_x000D_</t>
  </si>
  <si>
    <t>Cheltuieli salariale pentru dezvoltare experimentală, aferente personalul implicat in implementarea proiectului (în derularea activităților, altele decât management de proiect)</t>
  </si>
  <si>
    <t>Cheltuieli cu deplasarea pentru cercetători, tehnicieni și personal auxiliar în măsura în care aceștia sunt implicați în activitățile de dezvoltare experimentală)</t>
  </si>
  <si>
    <t>Cheltuieli pentru activități de inovare de produs</t>
  </si>
  <si>
    <t>Costurile pentru serviciile de consultanță în domeniul inovării</t>
  </si>
  <si>
    <t>Cheltuieli pentru servicii de sprijinire a inovării</t>
  </si>
  <si>
    <t xml:space="preserve">Cheltuieli pentru obținerea, validarea si protejarea brevetelor si a altor active necorporale </t>
  </si>
  <si>
    <t>7.3.1</t>
  </si>
  <si>
    <t>7.3.4</t>
  </si>
  <si>
    <t>7.3.2</t>
  </si>
  <si>
    <t>7.3.3</t>
  </si>
  <si>
    <t xml:space="preserve">Cheltuieli pentru detașarea de personal cu înaltă calificare </t>
  </si>
  <si>
    <t>Cheltuieli pentru detașarea de personal cu înaltă calificare de la un organism de cercetare și de difuzare a cunoștințelor sau de la o întreprindere mare</t>
  </si>
  <si>
    <t>Costurile pentru serviciile de consultanță în domeniul inovării și pentru serviciile de sprijinire a inovării</t>
  </si>
  <si>
    <t>Alte cheltuieli cu servicii</t>
  </si>
  <si>
    <t>Cheltuieli pentru inovare de proces și organizațională</t>
  </si>
  <si>
    <t>Cheltuieli aferente unor activități de transfer de abilități/competențe/cunoștințe de cercetare-dezvoltare</t>
  </si>
  <si>
    <t xml:space="preserve">Cheltuieli de amortizare pentru clădiri şi spaţii, în măsura şi pe durata utilizării acestor clădiri şi spaţii pentru activitatea de inovare de proces și organizațională </t>
  </si>
  <si>
    <t>7.4.1</t>
  </si>
  <si>
    <t>7.4.2</t>
  </si>
  <si>
    <t>7.4.3</t>
  </si>
  <si>
    <t>Cheltuielile eligibile pentru investiții inițiale pentru inovare</t>
  </si>
  <si>
    <t>CAPITOLUL 8 Cheltuieli de informare și publicitate</t>
  </si>
  <si>
    <t>8.1.</t>
  </si>
  <si>
    <t>TOTAL CAPITOL 8</t>
  </si>
  <si>
    <t>CAPITOL 9 Cheltuieli de personal (dacă este cazul)</t>
  </si>
  <si>
    <t>Cheltuieli salariale</t>
  </si>
  <si>
    <t>Cheltuieli salariale pentru managementul de proiect</t>
  </si>
  <si>
    <t>CAPITOL 10 Cheltuieli generale de administrație (dacă este cazul)</t>
  </si>
  <si>
    <t>Cheltuieli generale de administrație pentru activitatea de cercetare industriala</t>
  </si>
  <si>
    <t>Cheltuieli generale de administrație pentru activitatea de dezvoltare industriala</t>
  </si>
  <si>
    <t>Cheltuieli generale de administrație pentru activitatea de inovare de produs</t>
  </si>
  <si>
    <t>Cheltuieli generale de administrație pentru activitatea de inovare de proces si organizationala</t>
  </si>
  <si>
    <t>Cheltuieli generale de administrație pentru activitatea de management de proiect</t>
  </si>
  <si>
    <t>Cheltuieli cu deplasarea pentru management de proiect</t>
  </si>
  <si>
    <t>Cheltuieli cu servicii de management</t>
  </si>
  <si>
    <t> TOTAL CAPITOL 10</t>
  </si>
  <si>
    <t>Cheltuieli pentru consultanta</t>
  </si>
  <si>
    <t>Completati tipul de venit din activitatea operationala a infrastructurii, daca este cazul</t>
  </si>
  <si>
    <t>Venituri din operare incrementale</t>
  </si>
  <si>
    <t>Cheltuieli din operare incrementale</t>
  </si>
  <si>
    <t>FLUX DE NUMERAR NET DIN ACTIVITATEA DE OPERARE</t>
  </si>
  <si>
    <t xml:space="preserve">PROIECTII FINANCIARE INCREMENTALE </t>
  </si>
  <si>
    <t>Veniturile incrementale actualizate</t>
  </si>
  <si>
    <t>Cheltuielile incrementale actualizate</t>
  </si>
  <si>
    <t>PROFITUL ACTUALIZAT</t>
  </si>
  <si>
    <t xml:space="preserve">Costurile de investitie actualizate </t>
  </si>
  <si>
    <t>RATA NECESARULUI DE FINANTARE</t>
  </si>
  <si>
    <t>CHELTUIELILE ELIGIBILE la care se aplica procentele de finantare</t>
  </si>
  <si>
    <t>Calcul Funding GAP</t>
  </si>
  <si>
    <t>Valoare amortizare</t>
  </si>
  <si>
    <t>Valoarea reziduala</t>
  </si>
  <si>
    <t>Rata de actualizare</t>
  </si>
  <si>
    <t>Calcul Rentabilitatea Investitiei</t>
  </si>
  <si>
    <t>Valoarea totala a proiectului fara TVA</t>
  </si>
  <si>
    <t>Profitul incremental (aferent investiției)</t>
  </si>
  <si>
    <t xml:space="preserve">Rentabilitatea investitiei </t>
  </si>
  <si>
    <t>Macheta se va completa de către lider-ul de proiect si de fiecare partener</t>
  </si>
  <si>
    <t>Orizontul de timp pentru care sunt realizate previziunile financiare  este de 30 ani (implementare+operare)</t>
  </si>
  <si>
    <t xml:space="preserve"> ==&gt; se introduc datele aferente bugetului din cererea de finantare aferenta liderului/partenerului</t>
  </si>
  <si>
    <t xml:space="preserve"> ==&gt; se introduc informatii aferente proiectiei veniturilor si cheltuielilor pentru fiecare entiate in parte (lider/partener), pentru perioadele de  implementare si operare, pentru activitatea aferenta investitiei  (FARA si CU investitia realizata prin proiect)</t>
  </si>
  <si>
    <t>Datele se introduc numai in celulele marcate cu gri;  datele se introduc in LEI.</t>
  </si>
  <si>
    <t xml:space="preserve">Analiza socio - economica - AE </t>
  </si>
  <si>
    <t xml:space="preserve"> ==&gt; se introduc informatii aferente proiectiei veniturilor si cheltuielilor financiare si socio- economice, pentru perioadele de  implementare si operare</t>
  </si>
  <si>
    <t xml:space="preserve"> ==&gt; se determina rentabilitatea investitiei pentru partenerii IMM</t>
  </si>
  <si>
    <t xml:space="preserve"> ==&gt; se determina valoarea actualizata neta economica </t>
  </si>
  <si>
    <t>Analiza Socio - economica - venituri si cheltuieli din activitatea corespunzătoare proiectului de investiții</t>
  </si>
  <si>
    <t>PROIECTII SOCIO - ECONOMICE</t>
  </si>
  <si>
    <t>Venituri incrementale</t>
  </si>
  <si>
    <t>Completati tipul de venit socio economic</t>
  </si>
  <si>
    <t>Cheltuieli incrementale</t>
  </si>
  <si>
    <t>Total venituri</t>
  </si>
  <si>
    <t xml:space="preserve">Total cheltuieli </t>
  </si>
  <si>
    <t xml:space="preserve">Flux de numerar </t>
  </si>
  <si>
    <t>Calcul VANE</t>
  </si>
  <si>
    <t>Valoarea actualizata neta economica</t>
  </si>
  <si>
    <t>Matricea de corelare a bugetului proiectului cu devizul general al investiției</t>
  </si>
  <si>
    <t xml:space="preserve">Nr. crt. </t>
  </si>
  <si>
    <t>Categorie_NUME SMIS</t>
  </si>
  <si>
    <t xml:space="preserve">Subcategorie_NUME SMIS </t>
  </si>
  <si>
    <t>Capitol in Devizul General cf. HG 907/2016, cu modificările și completările ulterioare</t>
  </si>
  <si>
    <t>Subcapitol in Devizul General cf. HG 907/2016, cu modificările și completările ulterioare</t>
  </si>
  <si>
    <t>ECHIPAMENTE / DOTĂRI / ACTIVE CORPORALE</t>
  </si>
  <si>
    <t>1.1. Obținerea terenului</t>
  </si>
  <si>
    <t xml:space="preserve">CAP. 1. Cheltuieli pentru obținerea și amenajarea terenului  </t>
  </si>
  <si>
    <t>CAP. 1 - 1.1. Obținerea terenului</t>
  </si>
  <si>
    <t>CAP.1 - 1.2 Amenajarea terenului</t>
  </si>
  <si>
    <t>1.3 Amenajări pentru protecția mediului și aducerea terenului la starea inițială</t>
  </si>
  <si>
    <t>CAP.1 -1.3 Amenajări pentru protecția mediului și aducerea terenului la starea inițială</t>
  </si>
  <si>
    <t>1.4 Cheltuieli pentru relocarea/protecția utilităților</t>
  </si>
  <si>
    <t>CAP.1 - 1.4 Cheltuieli pentru relocarea/protecția utilităților</t>
  </si>
  <si>
    <t>2 - Cheltuieli pentru asigurarea utilităților necesare obiectivului de investiții</t>
  </si>
  <si>
    <t>CAP. 2. Cheltuieli pentru asigurarea utilităților necesare obiectivului de investiții</t>
  </si>
  <si>
    <t>CAP.2 - 2 Cheltuieli pentru asigurarea utilităților necesare obiectivului de investiții</t>
  </si>
  <si>
    <t xml:space="preserve">CAP. 3. Cheltuieli pentru proiectare și asistență tehnică </t>
  </si>
  <si>
    <t>CAP.3 - 3.1.1 Studii de teren</t>
  </si>
  <si>
    <t>CAP.3 - 3.1.2 Raport privind impactul asupra mediului</t>
  </si>
  <si>
    <t>3.1.3 Alte studii specifice</t>
  </si>
  <si>
    <t>CAP.3 - 3.1.3 Alte studii specifice</t>
  </si>
  <si>
    <t>3.2 Documentații-suport și cheltuieli pentru obținerea de avize, acorduri și autorizații</t>
  </si>
  <si>
    <t>CAP.3 - 3.2 Documentații-suport și cheltuieli pentru obținerea de avize, acorduri și autorizații</t>
  </si>
  <si>
    <t>CAP.3 - 3.3 Expertizare tehnică</t>
  </si>
  <si>
    <t>3.4 Certificarea performanței energetice și auditul energetic al clădirilor</t>
  </si>
  <si>
    <t>CAP.3 - 3.4 Certificarea performanței energetice și auditul energetic al clădirilor</t>
  </si>
  <si>
    <t>3.5.1 Tema de proiectare</t>
  </si>
  <si>
    <t>CAP.3 - 3.5.1 Tema de  proiectare</t>
  </si>
  <si>
    <t>CAP.3 - 3.5.2 Studiu de prefezabilitate</t>
  </si>
  <si>
    <t>3.5.3. Studiu de fezabilitate/documentație de avizare a lucrărilor de intervenții și deviz general</t>
  </si>
  <si>
    <t>CAP.3 - 3.5.3 Studiu de fezabilitate/ documentație de avizare a</t>
  </si>
  <si>
    <t>lucrărilor de intervenții și deviz general</t>
  </si>
  <si>
    <t>3.5.4. Documentațiile tehnice necesare în vederea obținerii avizelor/acordurilor/autorizațiilor</t>
  </si>
  <si>
    <t>CAP.3 - 3.5.4. Documentațiile tehnice necesare în vederea obținerii avizelor/acordurilor/autorizațiilor</t>
  </si>
  <si>
    <t>3.5.5. Verificarea tehnică de calitate a proiectului tehnic și a detaliilor de execuție</t>
  </si>
  <si>
    <t>CAP.3 - 3.5.5. Verificarea tehnică de calitate a proiectului tehnic și a detaliilor de execuție</t>
  </si>
  <si>
    <t>3.5.6. Proiect tehnic și detalii de execuție</t>
  </si>
  <si>
    <t>CAP.3 - 3.5.6. Proiect tehnic și detalii de execuție</t>
  </si>
  <si>
    <t>Cheltuieli indirecte conform art. 54 lit.a RDC 1060/2021</t>
  </si>
  <si>
    <t>Cap.3 - 3.6 Organizarea procedurilor de achizitie</t>
  </si>
  <si>
    <t>CAP. 3 - 3.7.1  Managementul de proiect pentru obiectivul de investiții</t>
  </si>
  <si>
    <t>CAP.3 - 3.7.2. Auditul financiar</t>
  </si>
  <si>
    <t>3.8.1. Asistență tehnică din partea proiectantului</t>
  </si>
  <si>
    <t>CAP.3 - 3.8.1.1. Asistență tehnică din partea proiectantului pe perioada de execuție a lucrărilor</t>
  </si>
  <si>
    <t>CAP.3 - 3.8.1.2. Asistență tehnică din partea proiectantului pentru participarea proiectantului la fazele incluse în programul de control al lucrărilor de execuție, avizat de către Inspectoratul de Stat în Construcții</t>
  </si>
  <si>
    <t>3.8.2. Dirigenție de șantier/supervizare</t>
  </si>
  <si>
    <t>CAP.3 - 3.8.2. Dirigenție de șantier</t>
  </si>
  <si>
    <t>4.1 Construcții și instalații</t>
  </si>
  <si>
    <t xml:space="preserve">CAP. 4. Cheltuieli pentru investiția de bază     </t>
  </si>
  <si>
    <t>CAP.4 - 4.1 Construcții și instalații</t>
  </si>
  <si>
    <t>4.1.1 Construcții și instalații - reabilitare termică</t>
  </si>
  <si>
    <t xml:space="preserve">4.1.2 Construcții și instalații - consolidare </t>
  </si>
  <si>
    <t>4.2 Montaj utilaje, echipamente tehnologice și funcționale</t>
  </si>
  <si>
    <t>CAP.4 - 4.2 Montaj utilaje echipamente tehnologice și funcționale</t>
  </si>
  <si>
    <t>4.3 Utilaje, echipamente tehnologice și funcționale care necesită montaj</t>
  </si>
  <si>
    <t>CAP.4 - 4. 3 Utilaje, echipamente tehnologice si funcționale care necesită montaj</t>
  </si>
  <si>
    <t>4.4 Utilaje, echipamente tehnologice și funcționale care nu necesită montaj și echipamente de transport</t>
  </si>
  <si>
    <t>CAP.4 - 4.4. Utilaje fără montaj si echipamente de transport</t>
  </si>
  <si>
    <t>CAP.4 - 4.5 Dotări</t>
  </si>
  <si>
    <t>CAP. 4 - 4.6. Active necorporale</t>
  </si>
  <si>
    <t>5.1.1 Lucrări de construcții și instalații aferente organizării de șantier</t>
  </si>
  <si>
    <t>CAP. 5. Alte cheltuieli</t>
  </si>
  <si>
    <t>CAP.5 - 5.1.1. Lucrări de construcții și instalații aferente organizării de șantier</t>
  </si>
  <si>
    <t>5.1.2 Cheltuieli conexe organizării șantierului</t>
  </si>
  <si>
    <t>CAP.5 - 5.1.2 Cheltuieli conexe organizării șantierului</t>
  </si>
  <si>
    <t>5.2.1. Comisioanele și dobânzile aferente creditului băncii finanțatoare</t>
  </si>
  <si>
    <t>CAP.5 - 5.2.1. Comisioanele și dobânzile aferente creditului băncii finanțatoare</t>
  </si>
  <si>
    <t>5.2.2 Cota aferentă ISC pentru controlul calității lucrărilor de construcții</t>
  </si>
  <si>
    <t>CAP.5 - 5.2.2 Cota aferentă ISC pentru controlul calității lucrărilor de construcții</t>
  </si>
  <si>
    <t>5.2.3. Cota aferentă ISC pentru controlul statului în amenajarea teritoriului, urbanism și pentru autorizarea lucrărilor de construcții</t>
  </si>
  <si>
    <t>CAP.5 - 5.2.3. Cota aferentă ISC pentru controlul statului în amenajarea teritoriului, urbanism și pentru autorizarea lucrărilor de construcții</t>
  </si>
  <si>
    <t>CAP.5 - 5.2.4. Cota aferentă Casei Sociale a Constructorilor - CSC</t>
  </si>
  <si>
    <t>5.2.5. Taxe pentru acorduri, avize conforme și autorizația de construire/desființare</t>
  </si>
  <si>
    <t>CAP.5 - 5.2.5. Taxe pentru acorduri, avize conforme și autorizația de construire/desființare</t>
  </si>
  <si>
    <t>5.3 Cheltuieli diverse și neprevăzute</t>
  </si>
  <si>
    <t>CAP.5 - 5.3 Cheltuieli diverse și neprevăzute</t>
  </si>
  <si>
    <t>CAP.5 - 5.4 Cheltuieli pentru informare și publicitate</t>
  </si>
  <si>
    <t>6.1 Pregătirea personalului de exploatare</t>
  </si>
  <si>
    <t>CAP. 6. - Cheltuieli pentru probe tehnologice și teste</t>
  </si>
  <si>
    <t>CAP.6 - 6.1 Pregătirea personalului de exploatare</t>
  </si>
  <si>
    <t>CAP.6 - 6.2 Probe tehnologice si teste</t>
  </si>
  <si>
    <t xml:space="preserve">Program: Creștere Inteligentă, Digitalizare și Instrumente Financiare 2021-2027
Prioritate: Prioritatea  1. Susținerea și promovarea unui sistem de CDI atractiv și competitiv în România
</t>
  </si>
  <si>
    <t>ECHIPAMENTE / DOTARI / ACTIVE CORPORALE sau  CHELTUIELI CU ACTIVE NECORPORALE</t>
  </si>
  <si>
    <t>Cheltuieli cu achizitia de active fixe corporale (altele decat terenuri si imobile), obiecte de inventar, materiale consumabile / 4.6 Active necorporale</t>
  </si>
  <si>
    <t>Completati tipul de cheltuiala</t>
  </si>
  <si>
    <t>Buget Lider, P1, P2…P29</t>
  </si>
  <si>
    <t>Analiza financiara (AF) - AF lider, P1, P2…P29</t>
  </si>
  <si>
    <t xml:space="preserve"> Anexa 9 la Ghid - Macheta privind analiza şi previziunea financiară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</si>
</sst>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.000"/>
    <numFmt numFmtId="166" formatCode="#,##0.00_ ;[Red]\-#,##0.00\ "/>
    <numFmt numFmtId="167" formatCode="#,##0.00\ &quot;RON&quot;;[Red]\-#,##0.00\ &quot;RON&quot;"/>
    <numFmt numFmtId="168" formatCode="0.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2"/>
      <name val="Times New Roman"/>
      <family val="1"/>
    </font>
    <font>
      <b/>
      <sz val="10"/>
      <name val="Arial"/>
      <family val="2"/>
    </font>
    <font>
      <sz val="12"/>
      <color indexed="10"/>
      <name val="Times New Roman"/>
      <family val="1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2"/>
      <color theme="10"/>
      <name val="Times New Roman"/>
      <family val="1"/>
    </font>
    <font>
      <b/>
      <sz val="12"/>
      <name val="Times New Roman"/>
      <family val="1"/>
      <charset val="238"/>
    </font>
    <font>
      <b/>
      <sz val="16"/>
      <name val="Times New Roman"/>
      <family val="1"/>
    </font>
    <font>
      <b/>
      <sz val="16"/>
      <name val="Wingdings"/>
      <charset val="2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b/>
      <i/>
      <sz val="16"/>
      <name val="Times New Roman"/>
      <family val="1"/>
    </font>
    <font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rebuchet MS"/>
      <family val="2"/>
    </font>
    <font>
      <b/>
      <i/>
      <sz val="9"/>
      <color theme="0" tint="-0.499984740745262"/>
      <name val="Times New Roman"/>
      <family val="1"/>
      <charset val="238"/>
    </font>
    <font>
      <b/>
      <i/>
      <sz val="10"/>
      <color theme="0" tint="-0.499984740745262"/>
      <name val="Times New Roman"/>
      <family val="1"/>
      <charset val="238"/>
    </font>
    <font>
      <b/>
      <sz val="12"/>
      <color theme="1"/>
      <name val="Times New Roman"/>
      <family val="1"/>
    </font>
    <font>
      <sz val="10"/>
      <color rgb="FF0070C0"/>
      <name val="Times New Roman"/>
      <family val="1"/>
    </font>
    <font>
      <b/>
      <sz val="10"/>
      <color rgb="FF0070C0"/>
      <name val="Times New Roman"/>
      <family val="1"/>
    </font>
    <font>
      <b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6"/>
      <color rgb="FF1F497D"/>
      <name val="Times New Roman"/>
      <family val="1"/>
    </font>
    <font>
      <sz val="8"/>
      <name val="Times New Roman"/>
      <family val="1"/>
    </font>
    <font>
      <b/>
      <sz val="14"/>
      <color theme="1"/>
      <name val="Times New Roman"/>
      <family val="1"/>
    </font>
    <font>
      <b/>
      <i/>
      <sz val="10"/>
      <color rgb="FF0070C0"/>
      <name val="Times New Roman"/>
      <family val="1"/>
    </font>
    <font>
      <sz val="10"/>
      <name val="Times New Roman"/>
      <family val="1"/>
      <charset val="238"/>
    </font>
    <font>
      <b/>
      <sz val="12"/>
      <color theme="1"/>
      <name val="Trebuchet MS"/>
      <family val="2"/>
    </font>
    <font>
      <b/>
      <sz val="10"/>
      <name val="Trebuchet MS"/>
      <family val="2"/>
    </font>
    <font>
      <b/>
      <sz val="8"/>
      <name val="Times New Roman"/>
      <family val="1"/>
    </font>
    <font>
      <b/>
      <sz val="16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i/>
      <sz val="10"/>
      <name val="Arial"/>
      <family val="2"/>
    </font>
    <font>
      <i/>
      <sz val="9"/>
      <color theme="1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9"/>
      <name val="Times New Roman"/>
      <family val="1"/>
      <charset val="238"/>
    </font>
    <font>
      <b/>
      <i/>
      <sz val="9"/>
      <color theme="1"/>
      <name val="Times New Roman"/>
      <family val="1"/>
      <charset val="238"/>
    </font>
    <font>
      <b/>
      <sz val="9"/>
      <name val="Calibri"/>
      <family val="2"/>
      <scheme val="minor"/>
    </font>
    <font>
      <b/>
      <sz val="7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7.5"/>
      <name val="Calibri"/>
      <family val="2"/>
      <scheme val="minor"/>
    </font>
    <font>
      <b/>
      <sz val="7.5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i/>
      <sz val="9"/>
      <color theme="10"/>
      <name val="Calibri"/>
      <family val="2"/>
      <scheme val="minor"/>
    </font>
    <font>
      <b/>
      <i/>
      <u/>
      <sz val="9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">
    <xf numFmtId="0" fontId="0" fillId="0" borderId="0"/>
    <xf numFmtId="9" fontId="2" fillId="0" borderId="0" applyFon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2" fillId="0" borderId="0" applyFont="0" applyFill="0" applyBorder="0" applyAlignment="0" applyProtection="0"/>
    <xf numFmtId="0" fontId="58" fillId="0" borderId="0"/>
    <xf numFmtId="0" fontId="1" fillId="0" borderId="0"/>
    <xf numFmtId="9" fontId="59" fillId="0" borderId="0" applyFont="0" applyFill="0" applyBorder="0" applyAlignment="0" applyProtection="0"/>
    <xf numFmtId="0" fontId="1" fillId="0" borderId="0"/>
    <xf numFmtId="9" fontId="58" fillId="0" borderId="0" applyFont="0" applyFill="0" applyBorder="0" applyAlignment="0" applyProtection="0"/>
    <xf numFmtId="0" fontId="1" fillId="0" borderId="0"/>
    <xf numFmtId="0" fontId="61" fillId="0" borderId="0" applyBorder="0" applyProtection="0"/>
    <xf numFmtId="0" fontId="61" fillId="0" borderId="0" applyBorder="0" applyProtection="0"/>
    <xf numFmtId="0" fontId="61" fillId="0" borderId="0" applyBorder="0" applyProtection="0">
      <alignment horizontal="left"/>
    </xf>
    <xf numFmtId="0" fontId="61" fillId="0" borderId="0" applyBorder="0" applyProtection="0"/>
    <xf numFmtId="0" fontId="62" fillId="0" borderId="0" applyBorder="0" applyProtection="0">
      <alignment horizontal="left"/>
    </xf>
    <xf numFmtId="0" fontId="62" fillId="0" borderId="0" applyBorder="0" applyProtection="0"/>
  </cellStyleXfs>
  <cellXfs count="224">
    <xf numFmtId="0" fontId="0" fillId="0" borderId="0" xfId="0"/>
    <xf numFmtId="0" fontId="6" fillId="0" borderId="0" xfId="0" applyFont="1"/>
    <xf numFmtId="0" fontId="7" fillId="0" borderId="0" xfId="0" applyFont="1" applyAlignment="1">
      <alignment horizontal="left" vertical="distributed"/>
    </xf>
    <xf numFmtId="0" fontId="8" fillId="0" borderId="0" xfId="0" applyFont="1" applyAlignment="1">
      <alignment vertical="distributed"/>
    </xf>
    <xf numFmtId="0" fontId="5" fillId="0" borderId="0" xfId="0" applyFont="1" applyAlignment="1">
      <alignment horizontal="left" wrapText="1"/>
    </xf>
    <xf numFmtId="0" fontId="10" fillId="0" borderId="0" xfId="4" applyFont="1" applyAlignment="1" applyProtection="1">
      <alignment vertical="distributed"/>
    </xf>
    <xf numFmtId="0" fontId="11" fillId="0" borderId="0" xfId="0" applyFont="1" applyAlignment="1">
      <alignment vertical="distributed"/>
    </xf>
    <xf numFmtId="4" fontId="16" fillId="4" borderId="8" xfId="0" applyNumberFormat="1" applyFont="1" applyFill="1" applyBorder="1" applyAlignment="1">
      <alignment horizontal="center"/>
    </xf>
    <xf numFmtId="3" fontId="45" fillId="4" borderId="0" xfId="0" applyNumberFormat="1" applyFont="1" applyFill="1" applyAlignment="1">
      <alignment horizontal="center" vertical="center"/>
    </xf>
    <xf numFmtId="4" fontId="18" fillId="4" borderId="0" xfId="0" applyNumberFormat="1" applyFont="1" applyFill="1" applyAlignment="1">
      <alignment horizontal="center" vertical="center"/>
    </xf>
    <xf numFmtId="4" fontId="16" fillId="4" borderId="0" xfId="0" applyNumberFormat="1" applyFont="1" applyFill="1" applyAlignment="1">
      <alignment horizontal="center"/>
    </xf>
    <xf numFmtId="3" fontId="23" fillId="4" borderId="0" xfId="0" applyNumberFormat="1" applyFont="1" applyFill="1" applyAlignment="1">
      <alignment horizontal="center" vertical="center"/>
    </xf>
    <xf numFmtId="3" fontId="24" fillId="4" borderId="0" xfId="0" applyNumberFormat="1" applyFont="1" applyFill="1" applyAlignment="1">
      <alignment horizontal="center" vertical="center"/>
    </xf>
    <xf numFmtId="4" fontId="22" fillId="4" borderId="8" xfId="0" applyNumberFormat="1" applyFont="1" applyFill="1" applyBorder="1" applyAlignment="1">
      <alignment horizontal="center"/>
    </xf>
    <xf numFmtId="4" fontId="26" fillId="4" borderId="0" xfId="5" applyNumberFormat="1" applyFont="1" applyFill="1" applyAlignment="1" applyProtection="1">
      <alignment horizontal="center" vertical="distributed"/>
      <protection locked="0"/>
    </xf>
    <xf numFmtId="2" fontId="0" fillId="4" borderId="0" xfId="0" applyNumberFormat="1" applyFill="1" applyAlignment="1">
      <alignment horizontal="right"/>
    </xf>
    <xf numFmtId="0" fontId="12" fillId="4" borderId="0" xfId="0" applyFont="1" applyFill="1" applyAlignment="1">
      <alignment horizontal="left"/>
    </xf>
    <xf numFmtId="4" fontId="15" fillId="4" borderId="0" xfId="0" applyNumberFormat="1" applyFont="1" applyFill="1" applyAlignment="1">
      <alignment horizontal="center"/>
    </xf>
    <xf numFmtId="4" fontId="16" fillId="4" borderId="0" xfId="0" applyNumberFormat="1" applyFont="1" applyFill="1"/>
    <xf numFmtId="165" fontId="16" fillId="4" borderId="0" xfId="0" applyNumberFormat="1" applyFont="1" applyFill="1"/>
    <xf numFmtId="0" fontId="0" fillId="4" borderId="0" xfId="0" applyFill="1"/>
    <xf numFmtId="0" fontId="17" fillId="4" borderId="0" xfId="0" applyFont="1" applyFill="1" applyAlignment="1">
      <alignment horizontal="left"/>
    </xf>
    <xf numFmtId="0" fontId="19" fillId="4" borderId="0" xfId="0" applyFont="1" applyFill="1" applyAlignment="1">
      <alignment horizontal="left" vertical="distributed"/>
    </xf>
    <xf numFmtId="4" fontId="20" fillId="4" borderId="0" xfId="0" applyNumberFormat="1" applyFont="1" applyFill="1" applyAlignment="1">
      <alignment horizontal="center" vertical="distributed"/>
    </xf>
    <xf numFmtId="4" fontId="21" fillId="4" borderId="0" xfId="0" applyNumberFormat="1" applyFont="1" applyFill="1" applyAlignment="1">
      <alignment horizontal="center" vertical="distributed"/>
    </xf>
    <xf numFmtId="0" fontId="17" fillId="4" borderId="19" xfId="0" applyFont="1" applyFill="1" applyBorder="1" applyAlignment="1">
      <alignment horizontal="left"/>
    </xf>
    <xf numFmtId="4" fontId="22" fillId="4" borderId="20" xfId="0" applyNumberFormat="1" applyFont="1" applyFill="1" applyBorder="1" applyAlignment="1">
      <alignment horizontal="center"/>
    </xf>
    <xf numFmtId="2" fontId="23" fillId="4" borderId="0" xfId="0" applyNumberFormat="1" applyFont="1" applyFill="1" applyAlignment="1">
      <alignment horizontal="right" vertical="center"/>
    </xf>
    <xf numFmtId="4" fontId="22" fillId="4" borderId="7" xfId="0" applyNumberFormat="1" applyFont="1" applyFill="1" applyBorder="1" applyAlignment="1">
      <alignment horizontal="center"/>
    </xf>
    <xf numFmtId="4" fontId="16" fillId="4" borderId="6" xfId="0" applyNumberFormat="1" applyFont="1" applyFill="1" applyBorder="1" applyAlignment="1">
      <alignment horizontal="center"/>
    </xf>
    <xf numFmtId="4" fontId="16" fillId="4" borderId="23" xfId="0" applyNumberFormat="1" applyFont="1" applyFill="1" applyBorder="1" applyAlignment="1">
      <alignment horizontal="center"/>
    </xf>
    <xf numFmtId="165" fontId="18" fillId="4" borderId="0" xfId="0" applyNumberFormat="1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165" fontId="25" fillId="4" borderId="0" xfId="0" applyNumberFormat="1" applyFont="1" applyFill="1" applyAlignment="1">
      <alignment horizontal="center" vertical="center"/>
    </xf>
    <xf numFmtId="4" fontId="24" fillId="4" borderId="0" xfId="0" applyNumberFormat="1" applyFont="1" applyFill="1" applyAlignment="1">
      <alignment horizontal="center" vertical="center"/>
    </xf>
    <xf numFmtId="3" fontId="31" fillId="4" borderId="0" xfId="0" applyNumberFormat="1" applyFont="1" applyFill="1" applyAlignment="1">
      <alignment horizontal="center" vertical="center"/>
    </xf>
    <xf numFmtId="4" fontId="31" fillId="4" borderId="0" xfId="0" applyNumberFormat="1" applyFont="1" applyFill="1" applyAlignment="1">
      <alignment horizontal="center" vertical="center"/>
    </xf>
    <xf numFmtId="2" fontId="26" fillId="4" borderId="0" xfId="0" applyNumberFormat="1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" fontId="33" fillId="4" borderId="0" xfId="0" applyNumberFormat="1" applyFont="1" applyFill="1" applyAlignment="1">
      <alignment horizontal="center"/>
    </xf>
    <xf numFmtId="9" fontId="33" fillId="4" borderId="0" xfId="1" applyFont="1" applyFill="1" applyBorder="1" applyAlignment="1" applyProtection="1">
      <alignment horizontal="center"/>
    </xf>
    <xf numFmtId="0" fontId="26" fillId="4" borderId="0" xfId="0" applyFont="1" applyFill="1" applyAlignment="1">
      <alignment horizontal="left" vertical="center"/>
    </xf>
    <xf numFmtId="4" fontId="22" fillId="4" borderId="0" xfId="0" applyNumberFormat="1" applyFont="1" applyFill="1" applyAlignment="1">
      <alignment horizontal="center"/>
    </xf>
    <xf numFmtId="3" fontId="18" fillId="4" borderId="0" xfId="0" applyNumberFormat="1" applyFont="1" applyFill="1" applyAlignment="1">
      <alignment horizontal="center" vertical="center"/>
    </xf>
    <xf numFmtId="0" fontId="34" fillId="4" borderId="0" xfId="0" applyFont="1" applyFill="1" applyAlignment="1">
      <alignment horizontal="left" vertical="center"/>
    </xf>
    <xf numFmtId="4" fontId="25" fillId="4" borderId="0" xfId="0" applyNumberFormat="1" applyFont="1" applyFill="1" applyAlignment="1">
      <alignment horizontal="center" vertical="center"/>
    </xf>
    <xf numFmtId="2" fontId="25" fillId="4" borderId="0" xfId="0" applyNumberFormat="1" applyFont="1" applyFill="1" applyAlignment="1">
      <alignment horizontal="right" vertical="center"/>
    </xf>
    <xf numFmtId="3" fontId="22" fillId="4" borderId="0" xfId="0" applyNumberFormat="1" applyFont="1" applyFill="1" applyAlignment="1">
      <alignment horizontal="left"/>
    </xf>
    <xf numFmtId="3" fontId="25" fillId="4" borderId="0" xfId="0" applyNumberFormat="1" applyFont="1" applyFill="1" applyAlignment="1">
      <alignment horizontal="center" vertical="center"/>
    </xf>
    <xf numFmtId="2" fontId="16" fillId="4" borderId="0" xfId="0" applyNumberFormat="1" applyFont="1" applyFill="1" applyAlignment="1">
      <alignment horizontal="right"/>
    </xf>
    <xf numFmtId="0" fontId="17" fillId="4" borderId="8" xfId="0" applyFont="1" applyFill="1" applyBorder="1" applyAlignment="1">
      <alignment horizontal="left"/>
    </xf>
    <xf numFmtId="4" fontId="36" fillId="4" borderId="8" xfId="0" applyNumberFormat="1" applyFont="1" applyFill="1" applyBorder="1" applyAlignment="1">
      <alignment horizontal="center"/>
    </xf>
    <xf numFmtId="0" fontId="16" fillId="4" borderId="0" xfId="0" applyFont="1" applyFill="1"/>
    <xf numFmtId="2" fontId="18" fillId="4" borderId="0" xfId="0" applyNumberFormat="1" applyFont="1" applyFill="1" applyAlignment="1">
      <alignment horizontal="right" vertical="center"/>
    </xf>
    <xf numFmtId="0" fontId="16" fillId="4" borderId="11" xfId="0" applyFont="1" applyFill="1" applyBorder="1" applyAlignment="1">
      <alignment horizontal="left"/>
    </xf>
    <xf numFmtId="4" fontId="36" fillId="4" borderId="7" xfId="0" applyNumberFormat="1" applyFont="1" applyFill="1" applyBorder="1" applyAlignment="1">
      <alignment horizontal="center"/>
    </xf>
    <xf numFmtId="4" fontId="35" fillId="4" borderId="6" xfId="0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center" vertical="center"/>
    </xf>
    <xf numFmtId="2" fontId="37" fillId="4" borderId="8" xfId="0" applyNumberFormat="1" applyFont="1" applyFill="1" applyBorder="1" applyAlignment="1">
      <alignment horizontal="right" vertical="center"/>
    </xf>
    <xf numFmtId="0" fontId="37" fillId="4" borderId="8" xfId="0" applyFont="1" applyFill="1" applyBorder="1" applyAlignment="1">
      <alignment horizontal="left" vertical="center"/>
    </xf>
    <xf numFmtId="4" fontId="38" fillId="4" borderId="8" xfId="0" applyNumberFormat="1" applyFont="1" applyFill="1" applyBorder="1" applyAlignment="1">
      <alignment horizontal="center"/>
    </xf>
    <xf numFmtId="0" fontId="37" fillId="4" borderId="0" xfId="0" applyFont="1" applyFill="1" applyAlignment="1">
      <alignment horizontal="center" vertical="center"/>
    </xf>
    <xf numFmtId="2" fontId="18" fillId="4" borderId="8" xfId="0" applyNumberFormat="1" applyFont="1" applyFill="1" applyBorder="1" applyAlignment="1">
      <alignment horizontal="right" vertical="center"/>
    </xf>
    <xf numFmtId="0" fontId="18" fillId="4" borderId="8" xfId="0" applyFont="1" applyFill="1" applyBorder="1" applyAlignment="1">
      <alignment horizontal="left" vertical="center"/>
    </xf>
    <xf numFmtId="2" fontId="25" fillId="4" borderId="8" xfId="0" applyNumberFormat="1" applyFont="1" applyFill="1" applyBorder="1" applyAlignment="1">
      <alignment horizontal="right" vertical="center"/>
    </xf>
    <xf numFmtId="0" fontId="25" fillId="4" borderId="8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/>
    </xf>
    <xf numFmtId="2" fontId="24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left"/>
    </xf>
    <xf numFmtId="4" fontId="16" fillId="5" borderId="8" xfId="0" applyNumberFormat="1" applyFont="1" applyFill="1" applyBorder="1" applyAlignment="1">
      <alignment horizontal="center"/>
    </xf>
    <xf numFmtId="2" fontId="16" fillId="4" borderId="0" xfId="0" quotePrefix="1" applyNumberFormat="1" applyFont="1" applyFill="1" applyAlignment="1">
      <alignment horizontal="right"/>
    </xf>
    <xf numFmtId="0" fontId="16" fillId="4" borderId="24" xfId="0" applyFont="1" applyFill="1" applyBorder="1" applyAlignment="1">
      <alignment horizontal="left"/>
    </xf>
    <xf numFmtId="3" fontId="16" fillId="4" borderId="0" xfId="0" applyNumberFormat="1" applyFont="1" applyFill="1" applyAlignment="1">
      <alignment horizontal="left"/>
    </xf>
    <xf numFmtId="4" fontId="26" fillId="5" borderId="0" xfId="5" applyNumberFormat="1" applyFont="1" applyFill="1" applyAlignment="1" applyProtection="1">
      <alignment horizontal="center" vertical="distributed"/>
      <protection locked="0"/>
    </xf>
    <xf numFmtId="3" fontId="16" fillId="4" borderId="0" xfId="0" applyNumberFormat="1" applyFont="1" applyFill="1" applyAlignment="1">
      <alignment horizontal="left" wrapText="1"/>
    </xf>
    <xf numFmtId="0" fontId="26" fillId="4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distributed"/>
    </xf>
    <xf numFmtId="4" fontId="8" fillId="4" borderId="0" xfId="0" applyNumberFormat="1" applyFont="1" applyFill="1" applyAlignment="1">
      <alignment horizontal="center"/>
    </xf>
    <xf numFmtId="4" fontId="40" fillId="4" borderId="0" xfId="0" applyNumberFormat="1" applyFont="1" applyFill="1" applyAlignment="1">
      <alignment horizontal="center"/>
    </xf>
    <xf numFmtId="4" fontId="0" fillId="4" borderId="0" xfId="0" applyNumberFormat="1" applyFill="1"/>
    <xf numFmtId="4" fontId="23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vertical="distributed"/>
    </xf>
    <xf numFmtId="0" fontId="39" fillId="4" borderId="0" xfId="0" applyFont="1" applyFill="1" applyAlignment="1">
      <alignment horizontal="left" vertical="distributed"/>
    </xf>
    <xf numFmtId="4" fontId="39" fillId="4" borderId="0" xfId="0" applyNumberFormat="1" applyFont="1" applyFill="1" applyAlignment="1">
      <alignment horizontal="center" vertical="center"/>
    </xf>
    <xf numFmtId="0" fontId="34" fillId="4" borderId="0" xfId="0" applyFont="1" applyFill="1" applyAlignment="1">
      <alignment horizontal="left" vertical="distributed"/>
    </xf>
    <xf numFmtId="4" fontId="34" fillId="4" borderId="0" xfId="0" applyNumberFormat="1" applyFont="1" applyFill="1" applyAlignment="1">
      <alignment horizontal="center" vertical="distributed"/>
    </xf>
    <xf numFmtId="0" fontId="42" fillId="4" borderId="0" xfId="0" applyFont="1" applyFill="1" applyAlignment="1">
      <alignment horizontal="center"/>
    </xf>
    <xf numFmtId="0" fontId="16" fillId="4" borderId="0" xfId="0" applyFont="1" applyFill="1" applyAlignment="1">
      <alignment horizontal="left" vertical="distributed"/>
    </xf>
    <xf numFmtId="0" fontId="22" fillId="4" borderId="0" xfId="0" applyFont="1" applyFill="1" applyAlignment="1">
      <alignment horizontal="left" vertical="distributed"/>
    </xf>
    <xf numFmtId="3" fontId="16" fillId="4" borderId="0" xfId="0" applyNumberFormat="1" applyFont="1" applyFill="1" applyAlignment="1">
      <alignment horizontal="left" vertical="distributed"/>
    </xf>
    <xf numFmtId="4" fontId="40" fillId="5" borderId="0" xfId="0" applyNumberFormat="1" applyFont="1" applyFill="1" applyAlignment="1" applyProtection="1">
      <alignment horizontal="center"/>
      <protection locked="0"/>
    </xf>
    <xf numFmtId="3" fontId="43" fillId="4" borderId="0" xfId="0" applyNumberFormat="1" applyFont="1" applyFill="1" applyAlignment="1">
      <alignment horizontal="left" vertical="distributed"/>
    </xf>
    <xf numFmtId="3" fontId="5" fillId="4" borderId="0" xfId="0" applyNumberFormat="1" applyFont="1" applyFill="1" applyAlignment="1">
      <alignment horizontal="left" vertical="distributed"/>
    </xf>
    <xf numFmtId="3" fontId="44" fillId="4" borderId="0" xfId="0" applyNumberFormat="1" applyFont="1" applyFill="1" applyAlignment="1">
      <alignment horizontal="center" vertical="center"/>
    </xf>
    <xf numFmtId="3" fontId="22" fillId="4" borderId="0" xfId="0" applyNumberFormat="1" applyFont="1" applyFill="1" applyAlignment="1">
      <alignment horizontal="left" vertical="distributed"/>
    </xf>
    <xf numFmtId="0" fontId="22" fillId="4" borderId="0" xfId="0" applyFont="1" applyFill="1" applyAlignment="1">
      <alignment vertical="distributed"/>
    </xf>
    <xf numFmtId="4" fontId="46" fillId="4" borderId="0" xfId="0" applyNumberFormat="1" applyFont="1" applyFill="1" applyAlignment="1">
      <alignment horizontal="center"/>
    </xf>
    <xf numFmtId="0" fontId="6" fillId="4" borderId="0" xfId="0" applyFont="1" applyFill="1"/>
    <xf numFmtId="4" fontId="38" fillId="4" borderId="0" xfId="0" applyNumberFormat="1" applyFont="1" applyFill="1" applyAlignment="1">
      <alignment horizontal="center"/>
    </xf>
    <xf numFmtId="3" fontId="5" fillId="4" borderId="29" xfId="0" applyNumberFormat="1" applyFont="1" applyFill="1" applyBorder="1" applyAlignment="1">
      <alignment horizontal="left" vertical="distributed"/>
    </xf>
    <xf numFmtId="4" fontId="22" fillId="4" borderId="29" xfId="0" applyNumberFormat="1" applyFont="1" applyFill="1" applyBorder="1" applyAlignment="1">
      <alignment horizontal="center"/>
    </xf>
    <xf numFmtId="4" fontId="5" fillId="4" borderId="29" xfId="0" applyNumberFormat="1" applyFont="1" applyFill="1" applyBorder="1" applyAlignment="1">
      <alignment horizontal="center"/>
    </xf>
    <xf numFmtId="3" fontId="3" fillId="2" borderId="1" xfId="2" applyNumberFormat="1" applyAlignment="1" applyProtection="1">
      <alignment horizontal="left" vertical="distributed"/>
    </xf>
    <xf numFmtId="4" fontId="3" fillId="2" borderId="1" xfId="2" applyNumberFormat="1" applyAlignment="1" applyProtection="1">
      <alignment horizontal="center"/>
    </xf>
    <xf numFmtId="0" fontId="22" fillId="4" borderId="29" xfId="0" applyFont="1" applyFill="1" applyBorder="1" applyAlignment="1">
      <alignment vertical="distributed"/>
    </xf>
    <xf numFmtId="3" fontId="4" fillId="3" borderId="2" xfId="3" applyNumberFormat="1" applyAlignment="1" applyProtection="1">
      <alignment horizontal="left" vertical="distributed"/>
    </xf>
    <xf numFmtId="4" fontId="4" fillId="3" borderId="2" xfId="3" applyNumberFormat="1" applyAlignment="1" applyProtection="1">
      <alignment horizontal="center"/>
    </xf>
    <xf numFmtId="0" fontId="4" fillId="3" borderId="2" xfId="3" applyAlignment="1" applyProtection="1">
      <alignment horizontal="left" vertical="distributed"/>
    </xf>
    <xf numFmtId="0" fontId="48" fillId="4" borderId="0" xfId="0" applyFont="1" applyFill="1"/>
    <xf numFmtId="0" fontId="0" fillId="4" borderId="0" xfId="0" applyFill="1" applyAlignment="1">
      <alignment vertical="distributed"/>
    </xf>
    <xf numFmtId="0" fontId="0" fillId="4" borderId="0" xfId="0" applyFill="1" applyAlignment="1">
      <alignment horizontal="center"/>
    </xf>
    <xf numFmtId="0" fontId="49" fillId="4" borderId="0" xfId="0" applyFont="1" applyFill="1"/>
    <xf numFmtId="3" fontId="34" fillId="4" borderId="0" xfId="0" applyNumberFormat="1" applyFont="1" applyFill="1" applyAlignment="1">
      <alignment horizontal="center" vertical="center"/>
    </xf>
    <xf numFmtId="0" fontId="51" fillId="4" borderId="0" xfId="0" applyFont="1" applyFill="1" applyAlignment="1">
      <alignment wrapText="1"/>
    </xf>
    <xf numFmtId="0" fontId="51" fillId="4" borderId="0" xfId="0" applyFont="1" applyFill="1"/>
    <xf numFmtId="0" fontId="28" fillId="4" borderId="0" xfId="0" applyFont="1" applyFill="1" applyAlignment="1">
      <alignment wrapText="1"/>
    </xf>
    <xf numFmtId="0" fontId="52" fillId="4" borderId="0" xfId="0" applyFont="1" applyFill="1" applyAlignment="1">
      <alignment wrapText="1"/>
    </xf>
    <xf numFmtId="0" fontId="52" fillId="4" borderId="14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 applyProtection="1">
      <alignment wrapText="1"/>
      <protection locked="0"/>
    </xf>
    <xf numFmtId="4" fontId="28" fillId="4" borderId="14" xfId="0" applyNumberFormat="1" applyFont="1" applyFill="1" applyBorder="1" applyAlignment="1" applyProtection="1">
      <alignment wrapText="1"/>
      <protection locked="0"/>
    </xf>
    <xf numFmtId="9" fontId="28" fillId="4" borderId="14" xfId="1" applyFont="1" applyFill="1" applyBorder="1" applyAlignment="1" applyProtection="1">
      <alignment wrapText="1"/>
    </xf>
    <xf numFmtId="0" fontId="28" fillId="4" borderId="14" xfId="0" applyFont="1" applyFill="1" applyBorder="1" applyAlignment="1">
      <alignment wrapText="1"/>
    </xf>
    <xf numFmtId="0" fontId="52" fillId="4" borderId="14" xfId="0" applyFont="1" applyFill="1" applyBorder="1" applyAlignment="1">
      <alignment wrapText="1"/>
    </xf>
    <xf numFmtId="4" fontId="52" fillId="4" borderId="14" xfId="0" applyNumberFormat="1" applyFont="1" applyFill="1" applyBorder="1"/>
    <xf numFmtId="9" fontId="52" fillId="4" borderId="14" xfId="1" applyFont="1" applyFill="1" applyBorder="1" applyProtection="1"/>
    <xf numFmtId="2" fontId="52" fillId="4" borderId="14" xfId="0" applyNumberFormat="1" applyFont="1" applyFill="1" applyBorder="1"/>
    <xf numFmtId="0" fontId="52" fillId="4" borderId="14" xfId="0" applyFont="1" applyFill="1" applyBorder="1"/>
    <xf numFmtId="0" fontId="28" fillId="4" borderId="0" xfId="0" applyFont="1" applyFill="1"/>
    <xf numFmtId="0" fontId="28" fillId="4" borderId="0" xfId="0" applyFont="1" applyFill="1" applyAlignment="1">
      <alignment horizontal="left" wrapText="1"/>
    </xf>
    <xf numFmtId="0" fontId="53" fillId="4" borderId="0" xfId="0" applyFont="1" applyFill="1" applyAlignment="1">
      <alignment horizontal="center"/>
    </xf>
    <xf numFmtId="0" fontId="54" fillId="4" borderId="14" xfId="0" applyFont="1" applyFill="1" applyBorder="1" applyAlignment="1">
      <alignment horizontal="center"/>
    </xf>
    <xf numFmtId="0" fontId="28" fillId="4" borderId="14" xfId="0" applyFont="1" applyFill="1" applyBorder="1"/>
    <xf numFmtId="3" fontId="28" fillId="4" borderId="14" xfId="0" applyNumberFormat="1" applyFont="1" applyFill="1" applyBorder="1"/>
    <xf numFmtId="0" fontId="51" fillId="4" borderId="17" xfId="0" applyFont="1" applyFill="1" applyBorder="1"/>
    <xf numFmtId="0" fontId="51" fillId="4" borderId="18" xfId="0" applyFont="1" applyFill="1" applyBorder="1"/>
    <xf numFmtId="166" fontId="51" fillId="4" borderId="14" xfId="0" applyNumberFormat="1" applyFont="1" applyFill="1" applyBorder="1"/>
    <xf numFmtId="3" fontId="52" fillId="4" borderId="14" xfId="0" applyNumberFormat="1" applyFont="1" applyFill="1" applyBorder="1"/>
    <xf numFmtId="167" fontId="0" fillId="4" borderId="0" xfId="0" applyNumberFormat="1" applyFill="1"/>
    <xf numFmtId="0" fontId="28" fillId="5" borderId="14" xfId="0" applyFont="1" applyFill="1" applyBorder="1" applyAlignment="1" applyProtection="1">
      <alignment wrapText="1"/>
      <protection locked="0"/>
    </xf>
    <xf numFmtId="4" fontId="28" fillId="5" borderId="14" xfId="0" applyNumberFormat="1" applyFont="1" applyFill="1" applyBorder="1" applyAlignment="1" applyProtection="1">
      <alignment wrapText="1"/>
      <protection locked="0"/>
    </xf>
    <xf numFmtId="4" fontId="16" fillId="4" borderId="0" xfId="0" applyNumberFormat="1" applyFont="1" applyFill="1" applyAlignment="1">
      <alignment horizontal="center" vertical="center"/>
    </xf>
    <xf numFmtId="4" fontId="22" fillId="4" borderId="0" xfId="0" applyNumberFormat="1" applyFont="1" applyFill="1" applyAlignment="1">
      <alignment horizontal="center" vertical="center"/>
    </xf>
    <xf numFmtId="4" fontId="55" fillId="0" borderId="8" xfId="5" applyNumberFormat="1" applyFont="1" applyBorder="1" applyAlignment="1">
      <alignment vertical="center" wrapText="1"/>
    </xf>
    <xf numFmtId="4" fontId="55" fillId="4" borderId="0" xfId="5" applyNumberFormat="1" applyFont="1" applyFill="1" applyAlignment="1">
      <alignment horizontal="center" vertical="center" wrapText="1"/>
    </xf>
    <xf numFmtId="4" fontId="56" fillId="0" borderId="8" xfId="5" applyNumberFormat="1" applyFont="1" applyBorder="1" applyAlignment="1">
      <alignment horizontal="center" vertical="center" wrapText="1"/>
    </xf>
    <xf numFmtId="2" fontId="16" fillId="4" borderId="0" xfId="0" applyNumberFormat="1" applyFont="1" applyFill="1" applyAlignment="1">
      <alignment horizontal="right" vertical="center"/>
    </xf>
    <xf numFmtId="1" fontId="16" fillId="4" borderId="0" xfId="0" applyNumberFormat="1" applyFont="1" applyFill="1" applyAlignment="1">
      <alignment horizontal="right"/>
    </xf>
    <xf numFmtId="4" fontId="16" fillId="4" borderId="0" xfId="0" applyNumberFormat="1" applyFont="1" applyFill="1" applyAlignment="1">
      <alignment horizontal="center" vertical="center" wrapText="1"/>
    </xf>
    <xf numFmtId="168" fontId="16" fillId="4" borderId="0" xfId="0" quotePrefix="1" applyNumberFormat="1" applyFont="1" applyFill="1" applyAlignment="1">
      <alignment horizontal="right"/>
    </xf>
    <xf numFmtId="3" fontId="24" fillId="6" borderId="0" xfId="0" applyNumberFormat="1" applyFont="1" applyFill="1" applyAlignment="1">
      <alignment horizontal="center" vertical="center"/>
    </xf>
    <xf numFmtId="3" fontId="22" fillId="4" borderId="0" xfId="0" applyNumberFormat="1" applyFont="1" applyFill="1"/>
    <xf numFmtId="168" fontId="16" fillId="4" borderId="0" xfId="0" applyNumberFormat="1" applyFont="1" applyFill="1" applyAlignment="1">
      <alignment horizontal="right"/>
    </xf>
    <xf numFmtId="0" fontId="25" fillId="4" borderId="0" xfId="0" applyFont="1" applyFill="1" applyAlignment="1">
      <alignment horizontal="left" vertical="distributed" wrapText="1"/>
    </xf>
    <xf numFmtId="0" fontId="47" fillId="4" borderId="0" xfId="0" applyFont="1" applyFill="1" applyAlignment="1">
      <alignment horizontal="left" vertical="distributed"/>
    </xf>
    <xf numFmtId="0" fontId="29" fillId="7" borderId="29" xfId="0" applyFont="1" applyFill="1" applyBorder="1" applyAlignment="1">
      <alignment horizontal="left" vertical="center"/>
    </xf>
    <xf numFmtId="4" fontId="22" fillId="7" borderId="29" xfId="0" applyNumberFormat="1" applyFont="1" applyFill="1" applyBorder="1" applyAlignment="1">
      <alignment horizontal="center"/>
    </xf>
    <xf numFmtId="4" fontId="30" fillId="7" borderId="29" xfId="0" applyNumberFormat="1" applyFont="1" applyFill="1" applyBorder="1" applyAlignment="1">
      <alignment horizontal="center"/>
    </xf>
    <xf numFmtId="4" fontId="40" fillId="5" borderId="0" xfId="0" applyNumberFormat="1" applyFont="1" applyFill="1" applyAlignment="1" applyProtection="1">
      <alignment horizontal="center" wrapText="1"/>
      <protection locked="0"/>
    </xf>
    <xf numFmtId="0" fontId="28" fillId="4" borderId="4" xfId="0" applyFont="1" applyFill="1" applyBorder="1" applyAlignment="1">
      <alignment wrapText="1"/>
    </xf>
    <xf numFmtId="0" fontId="28" fillId="4" borderId="13" xfId="0" applyFont="1" applyFill="1" applyBorder="1" applyAlignment="1">
      <alignment wrapText="1"/>
    </xf>
    <xf numFmtId="3" fontId="64" fillId="8" borderId="8" xfId="0" applyNumberFormat="1" applyFont="1" applyFill="1" applyBorder="1" applyAlignment="1">
      <alignment vertical="top" wrapText="1"/>
    </xf>
    <xf numFmtId="4" fontId="63" fillId="8" borderId="8" xfId="0" applyNumberFormat="1" applyFont="1" applyFill="1" applyBorder="1" applyAlignment="1">
      <alignment horizontal="center"/>
    </xf>
    <xf numFmtId="0" fontId="63" fillId="8" borderId="8" xfId="0" applyFont="1" applyFill="1" applyBorder="1" applyAlignment="1">
      <alignment horizontal="left" vertical="center" wrapText="1"/>
    </xf>
    <xf numFmtId="0" fontId="64" fillId="8" borderId="8" xfId="0" applyFont="1" applyFill="1" applyBorder="1" applyAlignment="1">
      <alignment horizontal="left" vertical="center" wrapText="1"/>
    </xf>
    <xf numFmtId="10" fontId="63" fillId="8" borderId="8" xfId="0" applyNumberFormat="1" applyFont="1" applyFill="1" applyBorder="1" applyAlignment="1">
      <alignment horizontal="center"/>
    </xf>
    <xf numFmtId="9" fontId="63" fillId="8" borderId="8" xfId="1" applyFont="1" applyFill="1" applyBorder="1" applyAlignment="1">
      <alignment horizontal="center"/>
    </xf>
    <xf numFmtId="164" fontId="63" fillId="8" borderId="8" xfId="6" applyFont="1" applyFill="1" applyBorder="1" applyAlignment="1">
      <alignment horizontal="center"/>
    </xf>
    <xf numFmtId="0" fontId="63" fillId="8" borderId="8" xfId="0" applyFont="1" applyFill="1" applyBorder="1" applyAlignment="1">
      <alignment horizontal="center"/>
    </xf>
    <xf numFmtId="0" fontId="60" fillId="0" borderId="0" xfId="0" applyFont="1" applyAlignment="1">
      <alignment vertical="distributed"/>
    </xf>
    <xf numFmtId="0" fontId="65" fillId="0" borderId="0" xfId="0" applyFont="1" applyAlignment="1">
      <alignment vertical="distributed"/>
    </xf>
    <xf numFmtId="0" fontId="66" fillId="0" borderId="3" xfId="4" applyFont="1" applyBorder="1" applyAlignment="1" applyProtection="1">
      <alignment vertical="distributed"/>
    </xf>
    <xf numFmtId="0" fontId="60" fillId="0" borderId="3" xfId="0" applyFont="1" applyBorder="1" applyAlignment="1">
      <alignment vertical="distributed"/>
    </xf>
    <xf numFmtId="0" fontId="60" fillId="0" borderId="3" xfId="0" applyFont="1" applyBorder="1" applyAlignment="1">
      <alignment vertical="distributed" wrapText="1"/>
    </xf>
    <xf numFmtId="0" fontId="67" fillId="0" borderId="0" xfId="4" applyFont="1" applyAlignment="1" applyProtection="1">
      <alignment horizontal="left" vertical="center"/>
    </xf>
    <xf numFmtId="0" fontId="67" fillId="0" borderId="0" xfId="4" applyFont="1" applyAlignment="1" applyProtection="1">
      <alignment horizontal="left" vertical="center" wrapText="1"/>
    </xf>
    <xf numFmtId="0" fontId="68" fillId="0" borderId="0" xfId="4" applyFont="1" applyAlignment="1" applyProtection="1">
      <alignment vertical="distributed"/>
    </xf>
    <xf numFmtId="0" fontId="60" fillId="0" borderId="4" xfId="0" applyFont="1" applyBorder="1" applyAlignment="1">
      <alignment vertical="distributed" wrapText="1"/>
    </xf>
    <xf numFmtId="0" fontId="60" fillId="0" borderId="5" xfId="0" applyFont="1" applyBorder="1" applyAlignment="1">
      <alignment vertical="distributed"/>
    </xf>
    <xf numFmtId="4" fontId="40" fillId="4" borderId="0" xfId="0" applyNumberFormat="1" applyFont="1" applyFill="1" applyAlignment="1" applyProtection="1">
      <alignment horizontal="center"/>
      <protection locked="0"/>
    </xf>
    <xf numFmtId="0" fontId="69" fillId="0" borderId="34" xfId="7" applyFont="1" applyBorder="1" applyAlignment="1">
      <alignment vertical="center" wrapText="1"/>
    </xf>
    <xf numFmtId="0" fontId="69" fillId="0" borderId="35" xfId="7" applyFont="1" applyBorder="1" applyAlignment="1">
      <alignment vertical="center" wrapText="1"/>
    </xf>
    <xf numFmtId="0" fontId="69" fillId="0" borderId="36" xfId="7" applyFont="1" applyBorder="1" applyAlignment="1">
      <alignment vertical="center" wrapText="1"/>
    </xf>
    <xf numFmtId="0" fontId="69" fillId="0" borderId="35" xfId="7" applyFont="1" applyBorder="1" applyAlignment="1">
      <alignment vertical="top" wrapText="1"/>
    </xf>
    <xf numFmtId="0" fontId="69" fillId="0" borderId="31" xfId="7" applyFont="1" applyBorder="1" applyAlignment="1">
      <alignment horizontal="center" vertical="center" wrapText="1"/>
    </xf>
    <xf numFmtId="0" fontId="69" fillId="0" borderId="32" xfId="7" applyFont="1" applyBorder="1" applyAlignment="1">
      <alignment vertical="top" wrapText="1"/>
    </xf>
    <xf numFmtId="0" fontId="69" fillId="0" borderId="33" xfId="7" applyFont="1" applyBorder="1" applyAlignment="1">
      <alignment vertical="center" wrapText="1"/>
    </xf>
    <xf numFmtId="0" fontId="69" fillId="0" borderId="31" xfId="7" applyFont="1" applyBorder="1" applyAlignment="1">
      <alignment vertical="center" wrapText="1"/>
    </xf>
    <xf numFmtId="4" fontId="26" fillId="5" borderId="8" xfId="5" applyNumberFormat="1" applyFont="1" applyFill="1" applyBorder="1" applyAlignment="1" applyProtection="1">
      <alignment horizontal="center" vertical="distributed"/>
      <protection locked="0"/>
    </xf>
    <xf numFmtId="4" fontId="55" fillId="0" borderId="8" xfId="5" applyNumberFormat="1" applyFont="1" applyBorder="1" applyAlignment="1">
      <alignment horizontal="left" vertical="center" wrapText="1"/>
    </xf>
    <xf numFmtId="4" fontId="55" fillId="0" borderId="8" xfId="5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distributed" wrapText="1"/>
    </xf>
    <xf numFmtId="0" fontId="5" fillId="0" borderId="0" xfId="0" applyFont="1" applyAlignment="1">
      <alignment horizontal="left" vertical="distributed"/>
    </xf>
    <xf numFmtId="0" fontId="69" fillId="0" borderId="37" xfId="7" applyFont="1" applyBorder="1" applyAlignment="1">
      <alignment horizontal="center" vertical="center" wrapText="1"/>
    </xf>
    <xf numFmtId="0" fontId="69" fillId="0" borderId="38" xfId="7" applyFont="1" applyBorder="1" applyAlignment="1">
      <alignment vertical="center" wrapText="1"/>
    </xf>
    <xf numFmtId="0" fontId="69" fillId="0" borderId="34" xfId="7" applyFont="1" applyBorder="1" applyAlignment="1">
      <alignment vertical="center" wrapText="1"/>
    </xf>
    <xf numFmtId="0" fontId="69" fillId="0" borderId="38" xfId="7" applyFont="1" applyBorder="1" applyAlignment="1">
      <alignment vertical="top" wrapText="1"/>
    </xf>
    <xf numFmtId="0" fontId="69" fillId="0" borderId="34" xfId="7" applyFont="1" applyBorder="1" applyAlignment="1">
      <alignment vertical="top" wrapText="1"/>
    </xf>
    <xf numFmtId="0" fontId="18" fillId="4" borderId="0" xfId="0" applyFont="1" applyFill="1" applyAlignment="1">
      <alignment horizontal="left" vertical="distributed"/>
    </xf>
    <xf numFmtId="4" fontId="16" fillId="4" borderId="21" xfId="0" applyNumberFormat="1" applyFont="1" applyFill="1" applyBorder="1" applyAlignment="1">
      <alignment horizontal="center"/>
    </xf>
    <xf numFmtId="4" fontId="16" fillId="4" borderId="22" xfId="0" applyNumberFormat="1" applyFont="1" applyFill="1" applyBorder="1" applyAlignment="1">
      <alignment horizontal="center"/>
    </xf>
    <xf numFmtId="3" fontId="22" fillId="4" borderId="28" xfId="0" applyNumberFormat="1" applyFont="1" applyFill="1" applyBorder="1" applyAlignment="1">
      <alignment horizontal="left"/>
    </xf>
    <xf numFmtId="4" fontId="55" fillId="0" borderId="9" xfId="5" applyNumberFormat="1" applyFont="1" applyBorder="1" applyAlignment="1">
      <alignment horizontal="center" vertical="center" wrapText="1"/>
    </xf>
    <xf numFmtId="4" fontId="55" fillId="0" borderId="10" xfId="5" applyNumberFormat="1" applyFont="1" applyBorder="1" applyAlignment="1">
      <alignment horizontal="center" vertical="center" wrapText="1"/>
    </xf>
    <xf numFmtId="4" fontId="55" fillId="0" borderId="30" xfId="5" applyNumberFormat="1" applyFont="1" applyBorder="1" applyAlignment="1">
      <alignment horizontal="center" vertical="center" wrapText="1"/>
    </xf>
    <xf numFmtId="4" fontId="55" fillId="0" borderId="11" xfId="5" applyNumberFormat="1" applyFont="1" applyBorder="1" applyAlignment="1">
      <alignment horizontal="center" vertical="center" wrapText="1"/>
    </xf>
    <xf numFmtId="4" fontId="16" fillId="4" borderId="8" xfId="0" applyNumberFormat="1" applyFont="1" applyFill="1" applyBorder="1" applyAlignment="1">
      <alignment horizontal="center"/>
    </xf>
    <xf numFmtId="0" fontId="39" fillId="4" borderId="0" xfId="0" applyFont="1" applyFill="1" applyAlignment="1">
      <alignment horizontal="center" vertical="distributed"/>
    </xf>
    <xf numFmtId="0" fontId="34" fillId="4" borderId="0" xfId="0" applyFont="1" applyFill="1" applyAlignment="1">
      <alignment horizontal="center" vertical="distributed"/>
    </xf>
    <xf numFmtId="0" fontId="25" fillId="4" borderId="0" xfId="0" applyFont="1" applyFill="1" applyAlignment="1">
      <alignment horizontal="left" vertical="distributed" wrapText="1"/>
    </xf>
    <xf numFmtId="0" fontId="25" fillId="4" borderId="0" xfId="0" applyFont="1" applyFill="1" applyAlignment="1">
      <alignment horizontal="left" vertical="distributed"/>
    </xf>
    <xf numFmtId="0" fontId="50" fillId="4" borderId="0" xfId="0" applyFont="1" applyFill="1" applyAlignment="1">
      <alignment horizontal="left" wrapText="1"/>
    </xf>
    <xf numFmtId="0" fontId="28" fillId="4" borderId="15" xfId="0" applyFont="1" applyFill="1" applyBorder="1" applyAlignment="1">
      <alignment horizontal="center"/>
    </xf>
    <xf numFmtId="0" fontId="28" fillId="4" borderId="16" xfId="0" applyFont="1" applyFill="1" applyBorder="1" applyAlignment="1">
      <alignment horizontal="center"/>
    </xf>
    <xf numFmtId="0" fontId="52" fillId="4" borderId="25" xfId="0" applyFont="1" applyFill="1" applyBorder="1" applyAlignment="1">
      <alignment horizontal="center"/>
    </xf>
    <xf numFmtId="0" fontId="52" fillId="4" borderId="26" xfId="0" applyFont="1" applyFill="1" applyBorder="1" applyAlignment="1">
      <alignment horizontal="center"/>
    </xf>
    <xf numFmtId="0" fontId="28" fillId="4" borderId="12" xfId="0" applyFont="1" applyFill="1" applyBorder="1" applyAlignment="1">
      <alignment horizontal="center" wrapText="1"/>
    </xf>
    <xf numFmtId="0" fontId="28" fillId="4" borderId="4" xfId="0" applyFont="1" applyFill="1" applyBorder="1" applyAlignment="1">
      <alignment horizontal="center" wrapText="1"/>
    </xf>
    <xf numFmtId="0" fontId="53" fillId="4" borderId="26" xfId="0" applyFont="1" applyFill="1" applyBorder="1" applyAlignment="1">
      <alignment horizontal="center"/>
    </xf>
    <xf numFmtId="0" fontId="53" fillId="4" borderId="27" xfId="0" applyFont="1" applyFill="1" applyBorder="1" applyAlignment="1">
      <alignment horizontal="center"/>
    </xf>
    <xf numFmtId="4" fontId="22" fillId="9" borderId="0" xfId="0" applyNumberFormat="1" applyFont="1" applyFill="1" applyAlignment="1">
      <alignment horizontal="center"/>
    </xf>
  </cellXfs>
  <cellStyles count="19">
    <cellStyle name="Comma" xfId="6" builtinId="3"/>
    <cellStyle name="Hyperlink" xfId="4" builtinId="8"/>
    <cellStyle name="Input" xfId="2" builtinId="20"/>
    <cellStyle name="Normal" xfId="0" builtinId="0"/>
    <cellStyle name="Normal 2" xfId="5" xr:uid="{00000000-0005-0000-0000-000004000000}"/>
    <cellStyle name="Normal 3" xfId="8" xr:uid="{00000000-0005-0000-0000-000005000000}"/>
    <cellStyle name="Normal 4" xfId="10" xr:uid="{00000000-0005-0000-0000-000006000000}"/>
    <cellStyle name="Normal 4 2" xfId="12" xr:uid="{00000000-0005-0000-0000-000007000000}"/>
    <cellStyle name="Normal 5" xfId="7" xr:uid="{00000000-0005-0000-0000-000008000000}"/>
    <cellStyle name="Output" xfId="3" builtinId="21"/>
    <cellStyle name="Percent" xfId="1" builtinId="5"/>
    <cellStyle name="Percent 2" xfId="9" xr:uid="{00000000-0005-0000-0000-00000B000000}"/>
    <cellStyle name="Percent 3" xfId="11" xr:uid="{00000000-0005-0000-0000-00000C000000}"/>
    <cellStyle name="Pivot Table Category" xfId="15" xr:uid="{00000000-0005-0000-0000-00000D000000}"/>
    <cellStyle name="Pivot Table Corner" xfId="14" xr:uid="{00000000-0005-0000-0000-00000E000000}"/>
    <cellStyle name="Pivot Table Field" xfId="13" xr:uid="{00000000-0005-0000-0000-00000F000000}"/>
    <cellStyle name="Pivot Table Result" xfId="18" xr:uid="{00000000-0005-0000-0000-000010000000}"/>
    <cellStyle name="Pivot Table Title" xfId="17" xr:uid="{00000000-0005-0000-0000-000011000000}"/>
    <cellStyle name="Pivot Table Value" xfId="16" xr:uid="{00000000-0005-0000-0000-000012000000}"/>
  </cellStyles>
  <dxfs count="60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~1.CIU/AppData/Local/Temp/7zO87119338/16%20Model%20D%20-Macheta%20privind%20analiza%20si%20previziunea%20financia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ere"/>
      <sheetName val="1 Bilant"/>
      <sheetName val="2 Cont RP"/>
      <sheetName val="Analiza financiara-extinsa"/>
      <sheetName val="3 Analiza financiara-indicatori"/>
      <sheetName val="4 Risc beneficiar"/>
      <sheetName val="Buget cerere"/>
      <sheetName val="Investitie"/>
      <sheetName val="5 Venituri si cheltuieli"/>
      <sheetName val="c Cont PP previzionat"/>
      <sheetName val="d Proiectii financiare (intr) "/>
      <sheetName val=" Proiectii financiare_V,Ch act"/>
      <sheetName val=" Proiectii financiare marginal"/>
      <sheetName val=" Rentabilitate investitie"/>
      <sheetName val="Sheet1"/>
      <sheetName val="Sustenabilitate proiect"/>
      <sheetName val="Sheet2"/>
      <sheetName val="Funding-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2">
          <cell r="B92" t="str">
            <v>ASISTENŢĂ FINANCIARĂ NERAMBURSABILĂ SOLICITATĂ</v>
          </cell>
        </row>
        <row r="94">
          <cell r="B94" t="str">
            <v>Surse proprii</v>
          </cell>
        </row>
        <row r="95">
          <cell r="B95" t="str">
            <v>Contributie publica (veniturile nete actualizate, pentru proiecte generatoare de venit)</v>
          </cell>
        </row>
        <row r="96">
          <cell r="B96" t="str">
            <v>Imprumuturi bancare (surse imprumutate)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36"/>
  <sheetViews>
    <sheetView zoomScale="85" zoomScaleNormal="85" workbookViewId="0">
      <selection activeCell="B20" sqref="B20"/>
    </sheetView>
  </sheetViews>
  <sheetFormatPr defaultColWidth="9.09765625" defaultRowHeight="15.55" x14ac:dyDescent="0.3"/>
  <cols>
    <col min="1" max="1" width="44.59765625" style="3" customWidth="1"/>
    <col min="2" max="2" width="91.09765625" style="3" customWidth="1"/>
  </cols>
  <sheetData>
    <row r="1" spans="1:3" s="1" customFormat="1" x14ac:dyDescent="0.25">
      <c r="A1" s="194" t="s">
        <v>527</v>
      </c>
      <c r="B1" s="194"/>
    </row>
    <row r="2" spans="1:3" s="1" customFormat="1" x14ac:dyDescent="0.25">
      <c r="A2" s="195" t="s">
        <v>533</v>
      </c>
      <c r="B2" s="195"/>
    </row>
    <row r="3" spans="1:3" x14ac:dyDescent="0.3">
      <c r="A3" s="2"/>
      <c r="B3" s="2"/>
    </row>
    <row r="4" spans="1:3" ht="16.2" customHeight="1" x14ac:dyDescent="0.3">
      <c r="A4" s="192" t="s">
        <v>429</v>
      </c>
      <c r="B4" s="192"/>
    </row>
    <row r="5" spans="1:3" ht="16.2" customHeight="1" x14ac:dyDescent="0.3">
      <c r="A5" s="192"/>
      <c r="B5" s="192"/>
    </row>
    <row r="6" spans="1:3" ht="15.65" customHeight="1" x14ac:dyDescent="0.3">
      <c r="A6" s="192" t="s">
        <v>425</v>
      </c>
      <c r="B6" s="192"/>
    </row>
    <row r="7" spans="1:3" ht="15.65" customHeight="1" x14ac:dyDescent="0.3">
      <c r="A7" s="192"/>
      <c r="B7" s="192"/>
      <c r="C7" s="4"/>
    </row>
    <row r="8" spans="1:3" ht="15.65" customHeight="1" x14ac:dyDescent="0.3">
      <c r="A8" s="192" t="s">
        <v>0</v>
      </c>
      <c r="B8" s="192"/>
    </row>
    <row r="9" spans="1:3" ht="15.65" customHeight="1" x14ac:dyDescent="0.3">
      <c r="A9" s="192"/>
      <c r="B9" s="192"/>
    </row>
    <row r="10" spans="1:3" ht="15.65" customHeight="1" x14ac:dyDescent="0.3">
      <c r="A10" s="192" t="s">
        <v>1</v>
      </c>
      <c r="B10" s="192"/>
    </row>
    <row r="11" spans="1:3" ht="15.65" customHeight="1" x14ac:dyDescent="0.3">
      <c r="A11" s="192"/>
      <c r="B11" s="192"/>
    </row>
    <row r="12" spans="1:3" ht="15.65" customHeight="1" x14ac:dyDescent="0.3">
      <c r="A12" s="193" t="s">
        <v>426</v>
      </c>
      <c r="B12" s="193"/>
    </row>
    <row r="13" spans="1:3" ht="14.4" x14ac:dyDescent="0.3">
      <c r="A13"/>
      <c r="B13"/>
    </row>
    <row r="14" spans="1:3" ht="14.4" x14ac:dyDescent="0.3">
      <c r="A14" s="172" t="s">
        <v>2</v>
      </c>
      <c r="B14" s="172"/>
    </row>
    <row r="15" spans="1:3" ht="14.4" x14ac:dyDescent="0.3">
      <c r="A15" s="172"/>
      <c r="B15" s="172"/>
    </row>
    <row r="16" spans="1:3" ht="14.4" x14ac:dyDescent="0.3">
      <c r="A16" s="173" t="s">
        <v>3</v>
      </c>
      <c r="B16" s="172"/>
    </row>
    <row r="17" spans="1:2" ht="14.4" hidden="1" x14ac:dyDescent="0.3">
      <c r="A17" s="174" t="s">
        <v>4</v>
      </c>
      <c r="B17" s="175" t="s">
        <v>5</v>
      </c>
    </row>
    <row r="18" spans="1:2" ht="23.3" hidden="1" x14ac:dyDescent="0.3">
      <c r="A18" s="174" t="s">
        <v>6</v>
      </c>
      <c r="B18" s="176" t="s">
        <v>7</v>
      </c>
    </row>
    <row r="19" spans="1:2" ht="14.4" x14ac:dyDescent="0.3">
      <c r="A19" s="177" t="s">
        <v>531</v>
      </c>
      <c r="B19" s="175" t="s">
        <v>427</v>
      </c>
    </row>
    <row r="20" spans="1:2" ht="23.3" x14ac:dyDescent="0.3">
      <c r="A20" s="178" t="s">
        <v>532</v>
      </c>
      <c r="B20" s="176" t="s">
        <v>428</v>
      </c>
    </row>
    <row r="21" spans="1:2" ht="23.3" x14ac:dyDescent="0.3">
      <c r="A21" s="179" t="s">
        <v>430</v>
      </c>
      <c r="B21" s="176" t="s">
        <v>431</v>
      </c>
    </row>
    <row r="22" spans="1:2" ht="14.4" x14ac:dyDescent="0.3">
      <c r="A22" s="179"/>
      <c r="B22" s="172"/>
    </row>
    <row r="23" spans="1:2" ht="14.4" x14ac:dyDescent="0.3">
      <c r="A23" s="173" t="s">
        <v>8</v>
      </c>
      <c r="B23" s="172"/>
    </row>
    <row r="24" spans="1:2" ht="23.3" x14ac:dyDescent="0.3">
      <c r="A24" s="174" t="s">
        <v>9</v>
      </c>
      <c r="B24" s="180" t="s">
        <v>10</v>
      </c>
    </row>
    <row r="25" spans="1:2" ht="23.3" x14ac:dyDescent="0.3">
      <c r="A25" s="177"/>
      <c r="B25" s="175" t="s">
        <v>11</v>
      </c>
    </row>
    <row r="26" spans="1:2" ht="14.4" x14ac:dyDescent="0.3">
      <c r="A26" s="177"/>
      <c r="B26" s="175" t="s">
        <v>12</v>
      </c>
    </row>
    <row r="27" spans="1:2" ht="14.4" x14ac:dyDescent="0.3">
      <c r="A27" s="177"/>
      <c r="B27" s="175" t="s">
        <v>432</v>
      </c>
    </row>
    <row r="28" spans="1:2" ht="14.4" x14ac:dyDescent="0.3">
      <c r="A28" s="177"/>
      <c r="B28" s="175" t="s">
        <v>433</v>
      </c>
    </row>
    <row r="29" spans="1:2" ht="23.3" x14ac:dyDescent="0.3">
      <c r="A29" s="177"/>
      <c r="B29" s="181" t="s">
        <v>13</v>
      </c>
    </row>
    <row r="30" spans="1:2" x14ac:dyDescent="0.3">
      <c r="A30" s="5"/>
    </row>
    <row r="35" spans="1:1" x14ac:dyDescent="0.3">
      <c r="A35" s="6"/>
    </row>
    <row r="36" spans="1:1" x14ac:dyDescent="0.3">
      <c r="A36" s="6"/>
    </row>
  </sheetData>
  <mergeCells count="7">
    <mergeCell ref="A10:B11"/>
    <mergeCell ref="A12:B12"/>
    <mergeCell ref="A1:B1"/>
    <mergeCell ref="A2:B2"/>
    <mergeCell ref="A4:B5"/>
    <mergeCell ref="A6:B7"/>
    <mergeCell ref="A8:B9"/>
  </mergeCells>
  <hyperlinks>
    <hyperlink ref="A24" location="'3 Analiza financiara-indicatori'!A1" display="3 Analiza financiara - indicatori" xr:uid="{00000000-0004-0000-0000-000000000000}"/>
    <hyperlink ref="A17" location="'1 Bilant'!A1" display="1 Bilant" xr:uid="{00000000-0004-0000-0000-000001000000}"/>
    <hyperlink ref="A18" location="'2 Cont RP'!A1" display="2 Cont RP" xr:uid="{00000000-0004-0000-0000-000002000000}"/>
    <hyperlink ref="A19" location="'Buget cerere'!A1" display="Buget cerere" xr:uid="{00000000-0004-0000-0000-000003000000}"/>
    <hyperlink ref="A20" location="' Proiectii financiare_V,Ch act'!A1" display="Proiectii financiare_V,Ch act" xr:uid="{00000000-0004-0000-0000-000004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B160"/>
  <sheetViews>
    <sheetView topLeftCell="A91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B160"/>
  <sheetViews>
    <sheetView topLeftCell="A91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B160"/>
  <sheetViews>
    <sheetView topLeftCell="A88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si="3"/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49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3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49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3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0">K108+K109+K110</f>
        <v>0</v>
      </c>
      <c r="L111" s="42">
        <f t="shared" si="50"/>
        <v>0</v>
      </c>
      <c r="M111" s="42">
        <f t="shared" si="50"/>
        <v>0</v>
      </c>
      <c r="N111" s="42">
        <f t="shared" si="50"/>
        <v>0</v>
      </c>
      <c r="O111" s="42">
        <f t="shared" si="50"/>
        <v>0</v>
      </c>
      <c r="P111" s="144" t="str">
        <f t="shared" ref="P111" si="51">IF(C111=SUM(K111:O111),"ok","Eroare")</f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AB160"/>
  <sheetViews>
    <sheetView topLeftCell="A93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AB160"/>
  <sheetViews>
    <sheetView topLeftCell="A93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5"/>
  <sheetViews>
    <sheetView workbookViewId="0">
      <selection activeCell="R123" sqref="R123"/>
    </sheetView>
  </sheetViews>
  <sheetFormatPr defaultRowHeight="14.4" x14ac:dyDescent="0.3"/>
  <cols>
    <col min="1" max="1" width="5.8984375" bestFit="1" customWidth="1"/>
    <col min="2" max="5" width="32.3984375" customWidth="1"/>
  </cols>
  <sheetData>
    <row r="1" spans="1:5" ht="14.95" thickBot="1" x14ac:dyDescent="0.35">
      <c r="A1" s="196" t="s">
        <v>444</v>
      </c>
      <c r="B1" s="196"/>
      <c r="C1" s="196"/>
      <c r="D1" s="196"/>
      <c r="E1" s="196"/>
    </row>
    <row r="2" spans="1:5" ht="23.85" thickBot="1" x14ac:dyDescent="0.35">
      <c r="A2" s="187" t="s">
        <v>445</v>
      </c>
      <c r="B2" s="188" t="s">
        <v>446</v>
      </c>
      <c r="C2" s="188" t="s">
        <v>447</v>
      </c>
      <c r="D2" s="189" t="s">
        <v>448</v>
      </c>
      <c r="E2" s="190" t="s">
        <v>449</v>
      </c>
    </row>
    <row r="3" spans="1:5" ht="23.85" thickBot="1" x14ac:dyDescent="0.35">
      <c r="A3" s="183">
        <v>1</v>
      </c>
      <c r="B3" s="186" t="s">
        <v>450</v>
      </c>
      <c r="C3" s="186" t="s">
        <v>451</v>
      </c>
      <c r="D3" s="184" t="s">
        <v>452</v>
      </c>
      <c r="E3" s="184" t="s">
        <v>453</v>
      </c>
    </row>
    <row r="4" spans="1:5" ht="23.85" thickBot="1" x14ac:dyDescent="0.35">
      <c r="A4" s="183">
        <v>2</v>
      </c>
      <c r="B4" s="186" t="s">
        <v>212</v>
      </c>
      <c r="C4" s="186" t="s">
        <v>209</v>
      </c>
      <c r="D4" s="184" t="s">
        <v>452</v>
      </c>
      <c r="E4" s="184" t="s">
        <v>454</v>
      </c>
    </row>
    <row r="5" spans="1:5" ht="23.85" thickBot="1" x14ac:dyDescent="0.35">
      <c r="A5" s="183">
        <v>3</v>
      </c>
      <c r="B5" s="186" t="s">
        <v>212</v>
      </c>
      <c r="C5" s="186" t="s">
        <v>455</v>
      </c>
      <c r="D5" s="184" t="s">
        <v>452</v>
      </c>
      <c r="E5" s="184" t="s">
        <v>456</v>
      </c>
    </row>
    <row r="6" spans="1:5" ht="23.85" thickBot="1" x14ac:dyDescent="0.35">
      <c r="A6" s="183">
        <v>4</v>
      </c>
      <c r="B6" s="186" t="s">
        <v>212</v>
      </c>
      <c r="C6" s="186" t="s">
        <v>457</v>
      </c>
      <c r="D6" s="184" t="s">
        <v>452</v>
      </c>
      <c r="E6" s="184" t="s">
        <v>458</v>
      </c>
    </row>
    <row r="7" spans="1:5" ht="23.85" thickBot="1" x14ac:dyDescent="0.35">
      <c r="A7" s="183">
        <v>5</v>
      </c>
      <c r="B7" s="186" t="s">
        <v>212</v>
      </c>
      <c r="C7" s="186" t="s">
        <v>459</v>
      </c>
      <c r="D7" s="184" t="s">
        <v>460</v>
      </c>
      <c r="E7" s="184" t="s">
        <v>461</v>
      </c>
    </row>
    <row r="8" spans="1:5" ht="23.85" thickBot="1" x14ac:dyDescent="0.35">
      <c r="A8" s="183">
        <v>6</v>
      </c>
      <c r="B8" s="186" t="s">
        <v>223</v>
      </c>
      <c r="C8" s="186" t="s">
        <v>224</v>
      </c>
      <c r="D8" s="184" t="s">
        <v>462</v>
      </c>
      <c r="E8" s="184" t="s">
        <v>463</v>
      </c>
    </row>
    <row r="9" spans="1:5" ht="23.85" thickBot="1" x14ac:dyDescent="0.35">
      <c r="A9" s="183">
        <v>7</v>
      </c>
      <c r="B9" s="186" t="s">
        <v>223</v>
      </c>
      <c r="C9" s="186" t="s">
        <v>225</v>
      </c>
      <c r="D9" s="184" t="s">
        <v>462</v>
      </c>
      <c r="E9" s="184" t="s">
        <v>464</v>
      </c>
    </row>
    <row r="10" spans="1:5" ht="23.85" thickBot="1" x14ac:dyDescent="0.35">
      <c r="A10" s="183">
        <v>8</v>
      </c>
      <c r="B10" s="186" t="s">
        <v>223</v>
      </c>
      <c r="C10" s="186" t="s">
        <v>465</v>
      </c>
      <c r="D10" s="184" t="s">
        <v>462</v>
      </c>
      <c r="E10" s="184" t="s">
        <v>466</v>
      </c>
    </row>
    <row r="11" spans="1:5" ht="23.85" thickBot="1" x14ac:dyDescent="0.35">
      <c r="A11" s="183">
        <v>9</v>
      </c>
      <c r="B11" s="186" t="s">
        <v>223</v>
      </c>
      <c r="C11" s="186" t="s">
        <v>467</v>
      </c>
      <c r="D11" s="184" t="s">
        <v>462</v>
      </c>
      <c r="E11" s="184" t="s">
        <v>468</v>
      </c>
    </row>
    <row r="12" spans="1:5" ht="23.85" thickBot="1" x14ac:dyDescent="0.35">
      <c r="A12" s="183">
        <v>10</v>
      </c>
      <c r="B12" s="186" t="s">
        <v>223</v>
      </c>
      <c r="C12" s="186" t="s">
        <v>267</v>
      </c>
      <c r="D12" s="184" t="s">
        <v>462</v>
      </c>
      <c r="E12" s="184" t="s">
        <v>469</v>
      </c>
    </row>
    <row r="13" spans="1:5" ht="23.85" thickBot="1" x14ac:dyDescent="0.35">
      <c r="A13" s="183">
        <v>11</v>
      </c>
      <c r="B13" s="186" t="s">
        <v>223</v>
      </c>
      <c r="C13" s="186" t="s">
        <v>470</v>
      </c>
      <c r="D13" s="184" t="s">
        <v>462</v>
      </c>
      <c r="E13" s="184" t="s">
        <v>471</v>
      </c>
    </row>
    <row r="14" spans="1:5" ht="23.85" thickBot="1" x14ac:dyDescent="0.35">
      <c r="A14" s="183">
        <v>12</v>
      </c>
      <c r="B14" s="186" t="s">
        <v>223</v>
      </c>
      <c r="C14" s="186" t="s">
        <v>472</v>
      </c>
      <c r="D14" s="184" t="s">
        <v>462</v>
      </c>
      <c r="E14" s="184" t="s">
        <v>473</v>
      </c>
    </row>
    <row r="15" spans="1:5" ht="23.85" thickBot="1" x14ac:dyDescent="0.35">
      <c r="A15" s="183">
        <v>13</v>
      </c>
      <c r="B15" s="186" t="s">
        <v>223</v>
      </c>
      <c r="C15" s="186" t="s">
        <v>270</v>
      </c>
      <c r="D15" s="184" t="s">
        <v>462</v>
      </c>
      <c r="E15" s="184" t="s">
        <v>474</v>
      </c>
    </row>
    <row r="16" spans="1:5" ht="35.450000000000003" thickBot="1" x14ac:dyDescent="0.35">
      <c r="A16" s="197">
        <v>14</v>
      </c>
      <c r="B16" s="199" t="s">
        <v>223</v>
      </c>
      <c r="C16" s="186" t="s">
        <v>475</v>
      </c>
      <c r="D16" s="197" t="s">
        <v>462</v>
      </c>
      <c r="E16" s="185" t="s">
        <v>476</v>
      </c>
    </row>
    <row r="17" spans="1:5" ht="14.95" thickBot="1" x14ac:dyDescent="0.35">
      <c r="A17" s="198"/>
      <c r="B17" s="200"/>
      <c r="C17" s="186"/>
      <c r="D17" s="198"/>
      <c r="E17" s="184" t="s">
        <v>477</v>
      </c>
    </row>
    <row r="18" spans="1:5" ht="35.450000000000003" thickBot="1" x14ac:dyDescent="0.35">
      <c r="A18" s="183">
        <v>15</v>
      </c>
      <c r="B18" s="186" t="s">
        <v>223</v>
      </c>
      <c r="C18" s="186" t="s">
        <v>478</v>
      </c>
      <c r="D18" s="184" t="s">
        <v>462</v>
      </c>
      <c r="E18" s="184" t="s">
        <v>479</v>
      </c>
    </row>
    <row r="19" spans="1:5" ht="23.85" thickBot="1" x14ac:dyDescent="0.35">
      <c r="A19" s="183">
        <v>16</v>
      </c>
      <c r="B19" s="186" t="s">
        <v>223</v>
      </c>
      <c r="C19" s="186" t="s">
        <v>480</v>
      </c>
      <c r="D19" s="184" t="s">
        <v>462</v>
      </c>
      <c r="E19" s="184" t="s">
        <v>481</v>
      </c>
    </row>
    <row r="20" spans="1:5" ht="23.85" thickBot="1" x14ac:dyDescent="0.35">
      <c r="A20" s="183">
        <v>17</v>
      </c>
      <c r="B20" s="186" t="s">
        <v>223</v>
      </c>
      <c r="C20" s="186" t="s">
        <v>482</v>
      </c>
      <c r="D20" s="184" t="s">
        <v>462</v>
      </c>
      <c r="E20" s="184" t="s">
        <v>483</v>
      </c>
    </row>
    <row r="21" spans="1:5" ht="23.85" thickBot="1" x14ac:dyDescent="0.35">
      <c r="A21" s="183">
        <v>18</v>
      </c>
      <c r="B21" s="186" t="s">
        <v>275</v>
      </c>
      <c r="C21" s="186" t="s">
        <v>484</v>
      </c>
      <c r="D21" s="184" t="s">
        <v>462</v>
      </c>
      <c r="E21" s="184" t="s">
        <v>485</v>
      </c>
    </row>
    <row r="22" spans="1:5" ht="23.85" thickBot="1" x14ac:dyDescent="0.35">
      <c r="A22" s="183">
        <v>19</v>
      </c>
      <c r="B22" s="186" t="s">
        <v>275</v>
      </c>
      <c r="C22" s="186" t="s">
        <v>484</v>
      </c>
      <c r="D22" s="184" t="s">
        <v>462</v>
      </c>
      <c r="E22" s="184" t="s">
        <v>486</v>
      </c>
    </row>
    <row r="23" spans="1:5" ht="23.85" thickBot="1" x14ac:dyDescent="0.35">
      <c r="A23" s="183">
        <v>20</v>
      </c>
      <c r="B23" s="186" t="s">
        <v>275</v>
      </c>
      <c r="C23" s="186" t="s">
        <v>484</v>
      </c>
      <c r="D23" s="184" t="s">
        <v>462</v>
      </c>
      <c r="E23" s="184" t="s">
        <v>487</v>
      </c>
    </row>
    <row r="24" spans="1:5" ht="35.450000000000003" thickBot="1" x14ac:dyDescent="0.35">
      <c r="A24" s="183">
        <v>21</v>
      </c>
      <c r="B24" s="186" t="s">
        <v>223</v>
      </c>
      <c r="C24" s="186" t="s">
        <v>488</v>
      </c>
      <c r="D24" s="184" t="s">
        <v>462</v>
      </c>
      <c r="E24" s="184" t="s">
        <v>489</v>
      </c>
    </row>
    <row r="25" spans="1:5" ht="58.75" thickBot="1" x14ac:dyDescent="0.35">
      <c r="A25" s="183">
        <v>22</v>
      </c>
      <c r="B25" s="186" t="s">
        <v>223</v>
      </c>
      <c r="C25" s="186" t="s">
        <v>488</v>
      </c>
      <c r="D25" s="184" t="s">
        <v>462</v>
      </c>
      <c r="E25" s="184" t="s">
        <v>490</v>
      </c>
    </row>
    <row r="26" spans="1:5" ht="23.85" thickBot="1" x14ac:dyDescent="0.35">
      <c r="A26" s="183">
        <v>23</v>
      </c>
      <c r="B26" s="186" t="s">
        <v>223</v>
      </c>
      <c r="C26" s="186" t="s">
        <v>491</v>
      </c>
      <c r="D26" s="184" t="s">
        <v>462</v>
      </c>
      <c r="E26" s="184" t="s">
        <v>492</v>
      </c>
    </row>
    <row r="27" spans="1:5" ht="14.95" thickBot="1" x14ac:dyDescent="0.35">
      <c r="A27" s="183">
        <v>24</v>
      </c>
      <c r="B27" s="186" t="s">
        <v>212</v>
      </c>
      <c r="C27" s="186" t="s">
        <v>493</v>
      </c>
      <c r="D27" s="184" t="s">
        <v>494</v>
      </c>
      <c r="E27" s="184" t="s">
        <v>495</v>
      </c>
    </row>
    <row r="28" spans="1:5" ht="23.85" thickBot="1" x14ac:dyDescent="0.35">
      <c r="A28" s="183">
        <v>25</v>
      </c>
      <c r="B28" s="186" t="s">
        <v>212</v>
      </c>
      <c r="C28" s="186" t="s">
        <v>496</v>
      </c>
      <c r="D28" s="184" t="s">
        <v>494</v>
      </c>
      <c r="E28" s="184" t="s">
        <v>495</v>
      </c>
    </row>
    <row r="29" spans="1:5" ht="14.95" thickBot="1" x14ac:dyDescent="0.35">
      <c r="A29" s="183">
        <v>26</v>
      </c>
      <c r="B29" s="186" t="s">
        <v>212</v>
      </c>
      <c r="C29" s="186" t="s">
        <v>497</v>
      </c>
      <c r="D29" s="184" t="s">
        <v>494</v>
      </c>
      <c r="E29" s="184" t="s">
        <v>495</v>
      </c>
    </row>
    <row r="30" spans="1:5" ht="23.85" thickBot="1" x14ac:dyDescent="0.35">
      <c r="A30" s="183">
        <v>27</v>
      </c>
      <c r="B30" s="186" t="s">
        <v>212</v>
      </c>
      <c r="C30" s="186" t="s">
        <v>498</v>
      </c>
      <c r="D30" s="184" t="s">
        <v>494</v>
      </c>
      <c r="E30" s="184" t="s">
        <v>499</v>
      </c>
    </row>
    <row r="31" spans="1:5" ht="23.85" thickBot="1" x14ac:dyDescent="0.35">
      <c r="A31" s="183">
        <v>28</v>
      </c>
      <c r="B31" s="186" t="s">
        <v>212</v>
      </c>
      <c r="C31" s="186" t="s">
        <v>500</v>
      </c>
      <c r="D31" s="184" t="s">
        <v>494</v>
      </c>
      <c r="E31" s="184" t="s">
        <v>501</v>
      </c>
    </row>
    <row r="32" spans="1:5" ht="35.450000000000003" thickBot="1" x14ac:dyDescent="0.35">
      <c r="A32" s="183">
        <v>29</v>
      </c>
      <c r="B32" s="186" t="s">
        <v>293</v>
      </c>
      <c r="C32" s="186" t="s">
        <v>502</v>
      </c>
      <c r="D32" s="184" t="s">
        <v>494</v>
      </c>
      <c r="E32" s="184" t="s">
        <v>503</v>
      </c>
    </row>
    <row r="33" spans="1:5" ht="14.95" thickBot="1" x14ac:dyDescent="0.35">
      <c r="A33" s="183">
        <v>30</v>
      </c>
      <c r="B33" s="186" t="s">
        <v>450</v>
      </c>
      <c r="C33" s="186" t="s">
        <v>301</v>
      </c>
      <c r="D33" s="184" t="s">
        <v>494</v>
      </c>
      <c r="E33" s="184" t="s">
        <v>504</v>
      </c>
    </row>
    <row r="34" spans="1:5" ht="14.95" thickBot="1" x14ac:dyDescent="0.35">
      <c r="A34" s="183">
        <v>31</v>
      </c>
      <c r="B34" s="186" t="s">
        <v>302</v>
      </c>
      <c r="C34" s="186" t="s">
        <v>303</v>
      </c>
      <c r="D34" s="184" t="s">
        <v>494</v>
      </c>
      <c r="E34" s="184" t="s">
        <v>505</v>
      </c>
    </row>
    <row r="35" spans="1:5" ht="23.85" thickBot="1" x14ac:dyDescent="0.35">
      <c r="A35" s="183">
        <v>32</v>
      </c>
      <c r="B35" s="186" t="s">
        <v>212</v>
      </c>
      <c r="C35" s="186" t="s">
        <v>506</v>
      </c>
      <c r="D35" s="184" t="s">
        <v>507</v>
      </c>
      <c r="E35" s="184" t="s">
        <v>508</v>
      </c>
    </row>
    <row r="36" spans="1:5" ht="23.85" thickBot="1" x14ac:dyDescent="0.35">
      <c r="A36" s="183">
        <v>33</v>
      </c>
      <c r="B36" s="186" t="s">
        <v>212</v>
      </c>
      <c r="C36" s="186" t="s">
        <v>509</v>
      </c>
      <c r="D36" s="184" t="s">
        <v>507</v>
      </c>
      <c r="E36" s="184" t="s">
        <v>510</v>
      </c>
    </row>
    <row r="37" spans="1:5" ht="23.85" thickBot="1" x14ac:dyDescent="0.35">
      <c r="A37" s="183">
        <v>34</v>
      </c>
      <c r="B37" s="186" t="s">
        <v>306</v>
      </c>
      <c r="C37" s="186" t="s">
        <v>511</v>
      </c>
      <c r="D37" s="184" t="s">
        <v>507</v>
      </c>
      <c r="E37" s="184" t="s">
        <v>512</v>
      </c>
    </row>
    <row r="38" spans="1:5" ht="23.85" thickBot="1" x14ac:dyDescent="0.35">
      <c r="A38" s="183">
        <v>35</v>
      </c>
      <c r="B38" s="186" t="s">
        <v>306</v>
      </c>
      <c r="C38" s="186" t="s">
        <v>513</v>
      </c>
      <c r="D38" s="184" t="s">
        <v>507</v>
      </c>
      <c r="E38" s="184" t="s">
        <v>514</v>
      </c>
    </row>
    <row r="39" spans="1:5" ht="35.450000000000003" thickBot="1" x14ac:dyDescent="0.35">
      <c r="A39" s="183">
        <v>36</v>
      </c>
      <c r="B39" s="186" t="s">
        <v>306</v>
      </c>
      <c r="C39" s="186" t="s">
        <v>515</v>
      </c>
      <c r="D39" s="184" t="s">
        <v>507</v>
      </c>
      <c r="E39" s="184" t="s">
        <v>516</v>
      </c>
    </row>
    <row r="40" spans="1:5" ht="23.85" thickBot="1" x14ac:dyDescent="0.35">
      <c r="A40" s="183">
        <v>37</v>
      </c>
      <c r="B40" s="186" t="s">
        <v>306</v>
      </c>
      <c r="C40" s="186" t="s">
        <v>310</v>
      </c>
      <c r="D40" s="184" t="s">
        <v>507</v>
      </c>
      <c r="E40" s="184" t="s">
        <v>517</v>
      </c>
    </row>
    <row r="41" spans="1:5" ht="35.450000000000003" thickBot="1" x14ac:dyDescent="0.35">
      <c r="A41" s="183">
        <v>38</v>
      </c>
      <c r="B41" s="186" t="s">
        <v>306</v>
      </c>
      <c r="C41" s="186" t="s">
        <v>518</v>
      </c>
      <c r="D41" s="184" t="s">
        <v>507</v>
      </c>
      <c r="E41" s="184" t="s">
        <v>519</v>
      </c>
    </row>
    <row r="42" spans="1:5" ht="14.95" thickBot="1" x14ac:dyDescent="0.35">
      <c r="A42" s="183">
        <v>39</v>
      </c>
      <c r="B42" s="186" t="s">
        <v>212</v>
      </c>
      <c r="C42" s="186" t="s">
        <v>520</v>
      </c>
      <c r="D42" s="184" t="s">
        <v>507</v>
      </c>
      <c r="E42" s="184" t="s">
        <v>521</v>
      </c>
    </row>
    <row r="43" spans="1:5" ht="23.85" thickBot="1" x14ac:dyDescent="0.35">
      <c r="A43" s="183">
        <v>40</v>
      </c>
      <c r="B43" s="186" t="s">
        <v>275</v>
      </c>
      <c r="C43" s="186" t="s">
        <v>484</v>
      </c>
      <c r="D43" s="184" t="s">
        <v>507</v>
      </c>
      <c r="E43" s="184" t="s">
        <v>522</v>
      </c>
    </row>
    <row r="44" spans="1:5" ht="23.85" thickBot="1" x14ac:dyDescent="0.35">
      <c r="A44" s="183">
        <v>41</v>
      </c>
      <c r="B44" s="186" t="s">
        <v>212</v>
      </c>
      <c r="C44" s="186" t="s">
        <v>523</v>
      </c>
      <c r="D44" s="184" t="s">
        <v>524</v>
      </c>
      <c r="E44" s="184" t="s">
        <v>525</v>
      </c>
    </row>
    <row r="45" spans="1:5" ht="23.85" thickBot="1" x14ac:dyDescent="0.35">
      <c r="A45" s="183">
        <v>42</v>
      </c>
      <c r="B45" s="186" t="s">
        <v>212</v>
      </c>
      <c r="C45" s="186" t="s">
        <v>331</v>
      </c>
      <c r="D45" s="184" t="s">
        <v>524</v>
      </c>
      <c r="E45" s="184" t="s">
        <v>526</v>
      </c>
    </row>
  </sheetData>
  <mergeCells count="4">
    <mergeCell ref="A1:E1"/>
    <mergeCell ref="A16:A17"/>
    <mergeCell ref="B16:B17"/>
    <mergeCell ref="D16:D1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AB160"/>
  <sheetViews>
    <sheetView topLeftCell="A93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1:AB160"/>
  <sheetViews>
    <sheetView topLeftCell="A91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1:AB160"/>
  <sheetViews>
    <sheetView topLeftCell="A89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U160"/>
  <sheetViews>
    <sheetView topLeftCell="A87" zoomScale="70" zoomScaleNormal="70" workbookViewId="0">
      <selection activeCell="E97" sqref="E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/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f>'Buget Lider'!D9+'Buget P1'!D9+'Buget P2'!D9+'Buget P3'!D9+'Buget P4'!D9+'Buget P5'!D9+'Buget P6'!D9+'Buget P7'!D9+'Buget P8'!D9+'Buget P9'!D9+'Buget P10'!D9+'Buget P11'!D9+'Buget P12'!D9+'Buget P13'!D9+'Buget P14'!D9+'Buget P15'!D9+'Buget P16'!D9+'Buget P17'!D9+'Buget P18'!D9+'Buget P19'!D9+'Buget P20'!D9+'Buget P21'!D9+'Buget P22'!D9+'Buget P23'!D9+'Buget P24'!D9+'Buget P25'!D9+'Buget P26'!D9+'Buget P27'!D9+'Buget P28'!D9+'Buget P29'!D9</f>
        <v>0</v>
      </c>
      <c r="E9" s="75">
        <f>'Buget Lider'!E9+'Buget P1'!E9+'Buget P2'!E9+'Buget P3'!E9+'Buget P4'!E9+'Buget P5'!E9+'Buget P6'!E9+'Buget P7'!E9+'Buget P8'!E9+'Buget P9'!E9+'Buget P10'!E9+'Buget P11'!E9+'Buget P12'!E9+'Buget P13'!E9+'Buget P14'!E9+'Buget P15'!E9+'Buget P16'!E9+'Buget P17'!E9+'Buget P18'!E9+'Buget P19'!E9+'Buget P20'!E9+'Buget P21'!E9+'Buget P22'!E9+'Buget P23'!E9+'Buget P24'!E9+'Buget P25'!E9+'Buget P26'!E9+'Buget P27'!E9+'Buget P28'!E9+'Buget P29'!E9</f>
        <v>0</v>
      </c>
      <c r="F9" s="42">
        <f>D9+E9</f>
        <v>0</v>
      </c>
      <c r="G9" s="75">
        <f>'Buget Lider'!G9+'Buget P1'!G9+'Buget P2'!G9+'Buget P3'!G9+'Buget P4'!G9+'Buget P5'!G9+'Buget P6'!G9+'Buget P7'!G9+'Buget P8'!G9+'Buget P9'!G9+'Buget P10'!G9+'Buget P11'!G9+'Buget P12'!G9+'Buget P13'!G9+'Buget P14'!G9+'Buget P15'!G9+'Buget P16'!G9+'Buget P17'!G9+'Buget P18'!G9+'Buget P19'!G9+'Buget P20'!G9+'Buget P21'!G9+'Buget P22'!G9+'Buget P23'!G9+'Buget P24'!G9+'Buget P25'!G9+'Buget P26'!G9+'Buget P27'!G9+'Buget P28'!G9+'Buget P29'!G9</f>
        <v>0</v>
      </c>
      <c r="H9" s="75">
        <f>'Buget Lider'!H9+'Buget P1'!H9+'Buget P2'!H9+'Buget P3'!H9+'Buget P4'!H9+'Buget P5'!H9+'Buget P6'!H9+'Buget P7'!H9+'Buget P8'!H9+'Buget P9'!H9+'Buget P10'!H9+'Buget P11'!H9+'Buget P12'!H9+'Buget P13'!H9+'Buget P14'!H9+'Buget P15'!H9+'Buget P16'!H9+'Buget P17'!H9+'Buget P18'!H9+'Buget P19'!H9+'Buget P20'!H9+'Buget P21'!H9+'Buget P22'!H9+'Buget P23'!H9+'Buget P24'!H9+'Buget P25'!H9+'Buget P26'!H9+'Buget P27'!H9+'Buget P28'!H9+'Buget P29'!H9</f>
        <v>0</v>
      </c>
      <c r="I9" s="42">
        <f>G9+H9</f>
        <v>0</v>
      </c>
      <c r="J9" s="42"/>
      <c r="K9" s="75">
        <f>'Buget Lider'!K9+'Buget P1'!K9+'Buget P2'!K9+'Buget P3'!K9+'Buget P4'!K9+'Buget P5'!K9+'Buget P6'!K9+'Buget P7'!K9+'Buget P8'!K9+'Buget P9'!K9+'Buget P10'!K9+'Buget P11'!K9+'Buget P12'!K9+'Buget P13'!K9+'Buget P14'!K9+'Buget P15'!K9+'Buget P16'!K9+'Buget P17'!K9+'Buget P18'!K9+'Buget P19'!K9+'Buget P20'!K9+'Buget P21'!K9+'Buget P22'!K9+'Buget P23'!K9+'Buget P24'!K9+'Buget P25'!K9+'Buget P26'!K9+'Buget P27'!K9+'Buget P28'!K9+'Buget P29'!K9</f>
        <v>0</v>
      </c>
      <c r="L9" s="75">
        <f>'Buget Lider'!L9+'Buget P1'!L9+'Buget P2'!L9+'Buget P3'!L9+'Buget P4'!L9+'Buget P5'!L9+'Buget P6'!L9+'Buget P7'!L9+'Buget P8'!L9+'Buget P9'!L9+'Buget P10'!L9+'Buget P11'!L9+'Buget P12'!L9+'Buget P13'!L9+'Buget P14'!L9+'Buget P15'!L9+'Buget P16'!L9+'Buget P17'!L9+'Buget P18'!L9+'Buget P19'!L9+'Buget P20'!L9+'Buget P21'!L9+'Buget P22'!L9+'Buget P23'!L9+'Buget P24'!L9+'Buget P25'!L9+'Buget P26'!L9+'Buget P27'!L9+'Buget P28'!L9+'Buget P29'!L9</f>
        <v>0</v>
      </c>
      <c r="M9" s="75">
        <f>'Buget Lider'!M9+'Buget P1'!M9+'Buget P2'!M9+'Buget P3'!M9+'Buget P4'!M9+'Buget P5'!M9+'Buget P6'!M9+'Buget P7'!M9+'Buget P8'!M9+'Buget P9'!M9+'Buget P10'!M9+'Buget P11'!M9+'Buget P12'!M9+'Buget P13'!M9+'Buget P14'!M9+'Buget P15'!M9+'Buget P16'!M9+'Buget P17'!M9+'Buget P18'!M9+'Buget P19'!M9+'Buget P20'!M9+'Buget P21'!M9+'Buget P22'!M9+'Buget P23'!M9+'Buget P24'!M9+'Buget P25'!M9+'Buget P26'!M9+'Buget P27'!M9+'Buget P28'!M9+'Buget P29'!M9</f>
        <v>0</v>
      </c>
      <c r="N9" s="75">
        <f>'Buget Lider'!N9+'Buget P1'!N9+'Buget P2'!N9+'Buget P3'!N9+'Buget P4'!N9+'Buget P5'!N9+'Buget P6'!N9+'Buget P7'!N9+'Buget P8'!N9+'Buget P9'!N9+'Buget P10'!N9+'Buget P11'!N9+'Buget P12'!N9+'Buget P13'!N9+'Buget P14'!N9+'Buget P15'!N9+'Buget P16'!N9+'Buget P17'!N9+'Buget P18'!N9+'Buget P19'!N9+'Buget P20'!N9+'Buget P21'!N9+'Buget P22'!N9+'Buget P23'!N9+'Buget P24'!N9+'Buget P25'!N9+'Buget P26'!N9+'Buget P27'!N9+'Buget P28'!N9+'Buget P29'!N9</f>
        <v>0</v>
      </c>
      <c r="O9" s="75">
        <f>'Buget Lider'!O9+'Buget P1'!O9+'Buget P2'!O9+'Buget P3'!O9+'Buget P4'!O9+'Buget P5'!O9+'Buget P6'!O9+'Buget P7'!O9+'Buget P8'!O9+'Buget P9'!O9+'Buget P10'!O9+'Buget P11'!O9+'Buget P12'!O9+'Buget P13'!O9+'Buget P14'!O9+'Buget P15'!O9+'Buget P16'!O9+'Buget P17'!O9+'Buget P18'!O9+'Buget P19'!O9+'Buget P20'!O9+'Buget P21'!O9+'Buget P22'!O9+'Buget P23'!O9+'Buget P24'!O9+'Buget P25'!O9+'Buget P26'!O9+'Buget P27'!O9+'Buget P28'!O9+'Buget P29'!O9</f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f>'Buget Lider'!D10+'Buget P1'!D10+'Buget P2'!D10+'Buget P3'!D10+'Buget P4'!D10+'Buget P5'!D10+'Buget P6'!D10+'Buget P7'!D10+'Buget P8'!D10+'Buget P9'!D10+'Buget P10'!D10+'Buget P11'!D10+'Buget P12'!D10+'Buget P13'!D10+'Buget P14'!D10+'Buget P15'!D10+'Buget P16'!D10+'Buget P17'!D10+'Buget P18'!D10+'Buget P19'!D10+'Buget P20'!D10+'Buget P21'!D10+'Buget P22'!D10+'Buget P23'!D10+'Buget P24'!D10+'Buget P25'!D10+'Buget P26'!D10+'Buget P27'!D10+'Buget P28'!D10+'Buget P29'!D10</f>
        <v>0</v>
      </c>
      <c r="E10" s="75">
        <f>'Buget Lider'!E10+'Buget P1'!E10+'Buget P2'!E10+'Buget P3'!E10+'Buget P4'!E10+'Buget P5'!E10+'Buget P6'!E10+'Buget P7'!E10+'Buget P8'!E10+'Buget P9'!E10+'Buget P10'!E10+'Buget P11'!E10+'Buget P12'!E10+'Buget P13'!E10+'Buget P14'!E10+'Buget P15'!E10+'Buget P16'!E10+'Buget P17'!E10+'Buget P18'!E10+'Buget P19'!E10+'Buget P20'!E10+'Buget P21'!E10+'Buget P22'!E10+'Buget P23'!E10+'Buget P24'!E10+'Buget P25'!E10+'Buget P26'!E10+'Buget P27'!E10+'Buget P28'!E10+'Buget P29'!E10</f>
        <v>0</v>
      </c>
      <c r="F10" s="42">
        <f t="shared" ref="F10:F11" si="1">D10+E10</f>
        <v>0</v>
      </c>
      <c r="G10" s="75">
        <f>'Buget Lider'!G10+'Buget P1'!G10+'Buget P2'!G10+'Buget P3'!G10+'Buget P4'!G10+'Buget P5'!G10+'Buget P6'!G10+'Buget P7'!G10+'Buget P8'!G10+'Buget P9'!G10+'Buget P10'!G10+'Buget P11'!G10+'Buget P12'!G10+'Buget P13'!G10+'Buget P14'!G10+'Buget P15'!G10+'Buget P16'!G10+'Buget P17'!G10+'Buget P18'!G10+'Buget P19'!G10+'Buget P20'!G10+'Buget P21'!G10+'Buget P22'!G10+'Buget P23'!G10+'Buget P24'!G10+'Buget P25'!G10+'Buget P26'!G10+'Buget P27'!G10+'Buget P28'!G10+'Buget P29'!G10</f>
        <v>0</v>
      </c>
      <c r="H10" s="75">
        <f>'Buget Lider'!H10+'Buget P1'!H10+'Buget P2'!H10+'Buget P3'!H10+'Buget P4'!H10+'Buget P5'!H10+'Buget P6'!H10+'Buget P7'!H10+'Buget P8'!H10+'Buget P9'!H10+'Buget P10'!H10+'Buget P11'!H10+'Buget P12'!H10+'Buget P13'!H10+'Buget P14'!H10+'Buget P15'!H10+'Buget P16'!H10+'Buget P17'!H10+'Buget P18'!H10+'Buget P19'!H10+'Buget P20'!H10+'Buget P21'!H10+'Buget P22'!H10+'Buget P23'!H10+'Buget P24'!H10+'Buget P25'!H10+'Buget P26'!H10+'Buget P27'!H10+'Buget P28'!H10+'Buget P29'!H10</f>
        <v>0</v>
      </c>
      <c r="I10" s="42">
        <f t="shared" ref="I10:I11" si="2">G10+H10</f>
        <v>0</v>
      </c>
      <c r="J10" s="42"/>
      <c r="K10" s="75">
        <f>'Buget Lider'!K10+'Buget P1'!K10+'Buget P2'!K10+'Buget P3'!K10+'Buget P4'!K10+'Buget P5'!K10+'Buget P6'!K10+'Buget P7'!K10+'Buget P8'!K10+'Buget P9'!K10+'Buget P10'!K10+'Buget P11'!K10+'Buget P12'!K10+'Buget P13'!K10+'Buget P14'!K10+'Buget P15'!K10+'Buget P16'!K10+'Buget P17'!K10+'Buget P18'!K10+'Buget P19'!K10+'Buget P20'!K10+'Buget P21'!K10+'Buget P22'!K10+'Buget P23'!K10+'Buget P24'!K10+'Buget P25'!K10+'Buget P26'!K10+'Buget P27'!K10+'Buget P28'!K10+'Buget P29'!K10</f>
        <v>0</v>
      </c>
      <c r="L10" s="75">
        <f>'Buget Lider'!L10+'Buget P1'!L10+'Buget P2'!L10+'Buget P3'!L10+'Buget P4'!L10+'Buget P5'!L10+'Buget P6'!L10+'Buget P7'!L10+'Buget P8'!L10+'Buget P9'!L10+'Buget P10'!L10+'Buget P11'!L10+'Buget P12'!L10+'Buget P13'!L10+'Buget P14'!L10+'Buget P15'!L10+'Buget P16'!L10+'Buget P17'!L10+'Buget P18'!L10+'Buget P19'!L10+'Buget P20'!L10+'Buget P21'!L10+'Buget P22'!L10+'Buget P23'!L10+'Buget P24'!L10+'Buget P25'!L10+'Buget P26'!L10+'Buget P27'!L10+'Buget P28'!L10+'Buget P29'!L10</f>
        <v>0</v>
      </c>
      <c r="M10" s="75">
        <f>'Buget Lider'!M10+'Buget P1'!M10+'Buget P2'!M10+'Buget P3'!M10+'Buget P4'!M10+'Buget P5'!M10+'Buget P6'!M10+'Buget P7'!M10+'Buget P8'!M10+'Buget P9'!M10+'Buget P10'!M10+'Buget P11'!M10+'Buget P12'!M10+'Buget P13'!M10+'Buget P14'!M10+'Buget P15'!M10+'Buget P16'!M10+'Buget P17'!M10+'Buget P18'!M10+'Buget P19'!M10+'Buget P20'!M10+'Buget P21'!M10+'Buget P22'!M10+'Buget P23'!M10+'Buget P24'!M10+'Buget P25'!M10+'Buget P26'!M10+'Buget P27'!M10+'Buget P28'!M10+'Buget P29'!M10</f>
        <v>0</v>
      </c>
      <c r="N10" s="75">
        <f>'Buget Lider'!N10+'Buget P1'!N10+'Buget P2'!N10+'Buget P3'!N10+'Buget P4'!N10+'Buget P5'!N10+'Buget P6'!N10+'Buget P7'!N10+'Buget P8'!N10+'Buget P9'!N10+'Buget P10'!N10+'Buget P11'!N10+'Buget P12'!N10+'Buget P13'!N10+'Buget P14'!N10+'Buget P15'!N10+'Buget P16'!N10+'Buget P17'!N10+'Buget P18'!N10+'Buget P19'!N10+'Buget P20'!N10+'Buget P21'!N10+'Buget P22'!N10+'Buget P23'!N10+'Buget P24'!N10+'Buget P25'!N10+'Buget P26'!N10+'Buget P27'!N10+'Buget P28'!N10+'Buget P29'!N10</f>
        <v>0</v>
      </c>
      <c r="O10" s="75">
        <f>'Buget Lider'!O10+'Buget P1'!O10+'Buget P2'!O10+'Buget P3'!O10+'Buget P4'!O10+'Buget P5'!O10+'Buget P6'!O10+'Buget P7'!O10+'Buget P8'!O10+'Buget P9'!O10+'Buget P10'!O10+'Buget P11'!O10+'Buget P12'!O10+'Buget P13'!O10+'Buget P14'!O10+'Buget P15'!O10+'Buget P16'!O10+'Buget P17'!O10+'Buget P18'!O10+'Buget P19'!O10+'Buget P20'!O10+'Buget P21'!O10+'Buget P22'!O10+'Buget P23'!O10+'Buget P24'!O10+'Buget P25'!O10+'Buget P26'!O10+'Buget P27'!O10+'Buget P28'!O10+'Buget P29'!O10</f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f>'Buget Lider'!D11+'Buget P1'!D11+'Buget P2'!D11+'Buget P3'!D11+'Buget P4'!D11+'Buget P5'!D11+'Buget P6'!D11+'Buget P7'!D11+'Buget P8'!D11+'Buget P9'!D11+'Buget P10'!D11+'Buget P11'!D11+'Buget P12'!D11+'Buget P13'!D11+'Buget P14'!D11+'Buget P15'!D11+'Buget P16'!D11+'Buget P17'!D11+'Buget P18'!D11+'Buget P19'!D11+'Buget P20'!D11+'Buget P21'!D11+'Buget P22'!D11+'Buget P23'!D11+'Buget P24'!D11+'Buget P25'!D11+'Buget P26'!D11+'Buget P27'!D11+'Buget P28'!D11+'Buget P29'!D11</f>
        <v>0</v>
      </c>
      <c r="E11" s="75">
        <f>'Buget Lider'!E11+'Buget P1'!E11+'Buget P2'!E11+'Buget P3'!E11+'Buget P4'!E11+'Buget P5'!E11+'Buget P6'!E11+'Buget P7'!E11+'Buget P8'!E11+'Buget P9'!E11+'Buget P10'!E11+'Buget P11'!E11+'Buget P12'!E11+'Buget P13'!E11+'Buget P14'!E11+'Buget P15'!E11+'Buget P16'!E11+'Buget P17'!E11+'Buget P18'!E11+'Buget P19'!E11+'Buget P20'!E11+'Buget P21'!E11+'Buget P22'!E11+'Buget P23'!E11+'Buget P24'!E11+'Buget P25'!E11+'Buget P26'!E11+'Buget P27'!E11+'Buget P28'!E11+'Buget P29'!E11</f>
        <v>0</v>
      </c>
      <c r="F11" s="42">
        <f t="shared" si="1"/>
        <v>0</v>
      </c>
      <c r="G11" s="75">
        <f>'Buget Lider'!G11+'Buget P1'!G11+'Buget P2'!G11+'Buget P3'!G11+'Buget P4'!G11+'Buget P5'!G11+'Buget P6'!G11+'Buget P7'!G11+'Buget P8'!G11+'Buget P9'!G11+'Buget P10'!G11+'Buget P11'!G11+'Buget P12'!G11+'Buget P13'!G11+'Buget P14'!G11+'Buget P15'!G11+'Buget P16'!G11+'Buget P17'!G11+'Buget P18'!G11+'Buget P19'!G11+'Buget P20'!G11+'Buget P21'!G11+'Buget P22'!G11+'Buget P23'!G11+'Buget P24'!G11+'Buget P25'!G11+'Buget P26'!G11+'Buget P27'!G11+'Buget P28'!G11+'Buget P29'!G11</f>
        <v>0</v>
      </c>
      <c r="H11" s="75">
        <f>'Buget Lider'!H11+'Buget P1'!H11+'Buget P2'!H11+'Buget P3'!H11+'Buget P4'!H11+'Buget P5'!H11+'Buget P6'!H11+'Buget P7'!H11+'Buget P8'!H11+'Buget P9'!H11+'Buget P10'!H11+'Buget P11'!H11+'Buget P12'!H11+'Buget P13'!H11+'Buget P14'!H11+'Buget P15'!H11+'Buget P16'!H11+'Buget P17'!H11+'Buget P18'!H11+'Buget P19'!H11+'Buget P20'!H11+'Buget P21'!H11+'Buget P22'!H11+'Buget P23'!H11+'Buget P24'!H11+'Buget P25'!H11+'Buget P26'!H11+'Buget P27'!H11+'Buget P28'!H11+'Buget P29'!H11</f>
        <v>0</v>
      </c>
      <c r="I11" s="42">
        <f t="shared" si="2"/>
        <v>0</v>
      </c>
      <c r="J11" s="42"/>
      <c r="K11" s="75">
        <f>'Buget Lider'!K11+'Buget P1'!K11+'Buget P2'!K11+'Buget P3'!K11+'Buget P4'!K11+'Buget P5'!K11+'Buget P6'!K11+'Buget P7'!K11+'Buget P8'!K11+'Buget P9'!K11+'Buget P10'!K11+'Buget P11'!K11+'Buget P12'!K11+'Buget P13'!K11+'Buget P14'!K11+'Buget P15'!K11+'Buget P16'!K11+'Buget P17'!K11+'Buget P18'!K11+'Buget P19'!K11+'Buget P20'!K11+'Buget P21'!K11+'Buget P22'!K11+'Buget P23'!K11+'Buget P24'!K11+'Buget P25'!K11+'Buget P26'!K11+'Buget P27'!K11+'Buget P28'!K11+'Buget P29'!K11</f>
        <v>0</v>
      </c>
      <c r="L11" s="75">
        <f>'Buget Lider'!L11+'Buget P1'!L11+'Buget P2'!L11+'Buget P3'!L11+'Buget P4'!L11+'Buget P5'!L11+'Buget P6'!L11+'Buget P7'!L11+'Buget P8'!L11+'Buget P9'!L11+'Buget P10'!L11+'Buget P11'!L11+'Buget P12'!L11+'Buget P13'!L11+'Buget P14'!L11+'Buget P15'!L11+'Buget P16'!L11+'Buget P17'!L11+'Buget P18'!L11+'Buget P19'!L11+'Buget P20'!L11+'Buget P21'!L11+'Buget P22'!L11+'Buget P23'!L11+'Buget P24'!L11+'Buget P25'!L11+'Buget P26'!L11+'Buget P27'!L11+'Buget P28'!L11+'Buget P29'!L11</f>
        <v>0</v>
      </c>
      <c r="M11" s="75">
        <f>'Buget Lider'!M11+'Buget P1'!M11+'Buget P2'!M11+'Buget P3'!M11+'Buget P4'!M11+'Buget P5'!M11+'Buget P6'!M11+'Buget P7'!M11+'Buget P8'!M11+'Buget P9'!M11+'Buget P10'!M11+'Buget P11'!M11+'Buget P12'!M11+'Buget P13'!M11+'Buget P14'!M11+'Buget P15'!M11+'Buget P16'!M11+'Buget P17'!M11+'Buget P18'!M11+'Buget P19'!M11+'Buget P20'!M11+'Buget P21'!M11+'Buget P22'!M11+'Buget P23'!M11+'Buget P24'!M11+'Buget P25'!M11+'Buget P26'!M11+'Buget P27'!M11+'Buget P28'!M11+'Buget P29'!M11</f>
        <v>0</v>
      </c>
      <c r="N11" s="75">
        <f>'Buget Lider'!N11+'Buget P1'!N11+'Buget P2'!N11+'Buget P3'!N11+'Buget P4'!N11+'Buget P5'!N11+'Buget P6'!N11+'Buget P7'!N11+'Buget P8'!N11+'Buget P9'!N11+'Buget P10'!N11+'Buget P11'!N11+'Buget P12'!N11+'Buget P13'!N11+'Buget P14'!N11+'Buget P15'!N11+'Buget P16'!N11+'Buget P17'!N11+'Buget P18'!N11+'Buget P19'!N11+'Buget P20'!N11+'Buget P21'!N11+'Buget P22'!N11+'Buget P23'!N11+'Buget P24'!N11+'Buget P25'!N11+'Buget P26'!N11+'Buget P27'!N11+'Buget P28'!N11+'Buget P29'!N11</f>
        <v>0</v>
      </c>
      <c r="O11" s="75">
        <f>'Buget Lider'!O11+'Buget P1'!O11+'Buget P2'!O11+'Buget P3'!O11+'Buget P4'!O11+'Buget P5'!O11+'Buget P6'!O11+'Buget P7'!O11+'Buget P8'!O11+'Buget P9'!O11+'Buget P10'!O11+'Buget P11'!O11+'Buget P12'!O11+'Buget P13'!O11+'Buget P14'!O11+'Buget P15'!O11+'Buget P16'!O11+'Buget P17'!O11+'Buget P18'!O11+'Buget P19'!O11+'Buget P20'!O11+'Buget P21'!O11+'Buget P22'!O11+'Buget P23'!O11+'Buget P24'!O11+'Buget P25'!O11+'Buget P26'!O11+'Buget P27'!O11+'Buget P28'!O11+'Buget P29'!O11</f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f>'Buget Lider'!D14+'Buget P1'!D14+'Buget P2'!D14+'Buget P3'!D14+'Buget P4'!D14+'Buget P5'!D14+'Buget P6'!D14+'Buget P7'!D14+'Buget P8'!D14+'Buget P9'!D14+'Buget P10'!D14+'Buget P11'!D14+'Buget P12'!D14+'Buget P13'!D14+'Buget P14'!D14+'Buget P15'!D14+'Buget P16'!D14+'Buget P17'!D14+'Buget P18'!D14+'Buget P19'!D14+'Buget P20'!D14+'Buget P21'!D14+'Buget P22'!D14+'Buget P23'!D14+'Buget P24'!D14+'Buget P25'!D14+'Buget P26'!D14+'Buget P27'!D14+'Buget P28'!D14+'Buget P29'!D14</f>
        <v>0</v>
      </c>
      <c r="E14" s="75">
        <f>'Buget Lider'!E14+'Buget P1'!E14+'Buget P2'!E14+'Buget P3'!E14+'Buget P4'!E14+'Buget P5'!E14+'Buget P6'!E14+'Buget P7'!E14+'Buget P8'!E14+'Buget P9'!E14+'Buget P10'!E14+'Buget P11'!E14+'Buget P12'!E14+'Buget P13'!E14+'Buget P14'!E14+'Buget P15'!E14+'Buget P16'!E14+'Buget P17'!E14+'Buget P18'!E14+'Buget P19'!E14+'Buget P20'!E14+'Buget P21'!E14+'Buget P22'!E14+'Buget P23'!E14+'Buget P24'!E14+'Buget P25'!E14+'Buget P26'!E14+'Buget P27'!E14+'Buget P28'!E14+'Buget P29'!E14</f>
        <v>0</v>
      </c>
      <c r="F14" s="42">
        <f>D14+E14</f>
        <v>0</v>
      </c>
      <c r="G14" s="75">
        <f>'Buget Lider'!G14+'Buget P1'!G14+'Buget P2'!G14+'Buget P3'!G14+'Buget P4'!G14+'Buget P5'!G14+'Buget P6'!G14+'Buget P7'!G14+'Buget P8'!G14+'Buget P9'!G14+'Buget P10'!G14+'Buget P11'!G14+'Buget P12'!G14+'Buget P13'!G14+'Buget P14'!G14+'Buget P15'!G14+'Buget P16'!G14+'Buget P17'!G14+'Buget P18'!G14+'Buget P19'!G14+'Buget P20'!G14+'Buget P21'!G14+'Buget P22'!G14+'Buget P23'!G14+'Buget P24'!G14+'Buget P25'!G14+'Buget P26'!G14+'Buget P27'!G14+'Buget P28'!G14+'Buget P29'!G14</f>
        <v>0</v>
      </c>
      <c r="H14" s="75">
        <f>'Buget Lider'!H14+'Buget P1'!H14+'Buget P2'!H14+'Buget P3'!H14+'Buget P4'!H14+'Buget P5'!H14+'Buget P6'!H14+'Buget P7'!H14+'Buget P8'!H14+'Buget P9'!H14+'Buget P10'!H14+'Buget P11'!H14+'Buget P12'!H14+'Buget P13'!H14+'Buget P14'!H14+'Buget P15'!H14+'Buget P16'!H14+'Buget P17'!H14+'Buget P18'!H14+'Buget P19'!H14+'Buget P20'!H14+'Buget P21'!H14+'Buget P22'!H14+'Buget P23'!H14+'Buget P24'!H14+'Buget P25'!H14+'Buget P26'!H14+'Buget P27'!H14+'Buget P28'!H14+'Buget P29'!H14</f>
        <v>0</v>
      </c>
      <c r="I14" s="42">
        <f>G14+H14</f>
        <v>0</v>
      </c>
      <c r="J14" s="42"/>
      <c r="K14" s="75">
        <f>'Buget Lider'!K14+'Buget P1'!K14+'Buget P2'!K14+'Buget P3'!K14+'Buget P4'!K14+'Buget P5'!K14+'Buget P6'!K14+'Buget P7'!K14+'Buget P8'!K14+'Buget P9'!K14+'Buget P10'!K14+'Buget P11'!K14+'Buget P12'!K14+'Buget P13'!K14+'Buget P14'!K14+'Buget P15'!K14+'Buget P16'!K14+'Buget P17'!K14+'Buget P18'!K14+'Buget P19'!K14+'Buget P20'!K14+'Buget P21'!K14+'Buget P22'!K14+'Buget P23'!K14+'Buget P24'!K14+'Buget P25'!K14+'Buget P26'!K14+'Buget P27'!K14+'Buget P28'!K14+'Buget P29'!K14</f>
        <v>0</v>
      </c>
      <c r="L14" s="75">
        <f>'Buget Lider'!L14+'Buget P1'!L14+'Buget P2'!L14+'Buget P3'!L14+'Buget P4'!L14+'Buget P5'!L14+'Buget P6'!L14+'Buget P7'!L14+'Buget P8'!L14+'Buget P9'!L14+'Buget P10'!L14+'Buget P11'!L14+'Buget P12'!L14+'Buget P13'!L14+'Buget P14'!L14+'Buget P15'!L14+'Buget P16'!L14+'Buget P17'!L14+'Buget P18'!L14+'Buget P19'!L14+'Buget P20'!L14+'Buget P21'!L14+'Buget P22'!L14+'Buget P23'!L14+'Buget P24'!L14+'Buget P25'!L14+'Buget P26'!L14+'Buget P27'!L14+'Buget P28'!L14+'Buget P29'!L14</f>
        <v>0</v>
      </c>
      <c r="M14" s="75">
        <f>'Buget Lider'!M14+'Buget P1'!M14+'Buget P2'!M14+'Buget P3'!M14+'Buget P4'!M14+'Buget P5'!M14+'Buget P6'!M14+'Buget P7'!M14+'Buget P8'!M14+'Buget P9'!M14+'Buget P10'!M14+'Buget P11'!M14+'Buget P12'!M14+'Buget P13'!M14+'Buget P14'!M14+'Buget P15'!M14+'Buget P16'!M14+'Buget P17'!M14+'Buget P18'!M14+'Buget P19'!M14+'Buget P20'!M14+'Buget P21'!M14+'Buget P22'!M14+'Buget P23'!M14+'Buget P24'!M14+'Buget P25'!M14+'Buget P26'!M14+'Buget P27'!M14+'Buget P28'!M14+'Buget P29'!M14</f>
        <v>0</v>
      </c>
      <c r="N14" s="75">
        <f>'Buget Lider'!N14+'Buget P1'!N14+'Buget P2'!N14+'Buget P3'!N14+'Buget P4'!N14+'Buget P5'!N14+'Buget P6'!N14+'Buget P7'!N14+'Buget P8'!N14+'Buget P9'!N14+'Buget P10'!N14+'Buget P11'!N14+'Buget P12'!N14+'Buget P13'!N14+'Buget P14'!N14+'Buget P15'!N14+'Buget P16'!N14+'Buget P17'!N14+'Buget P18'!N14+'Buget P19'!N14+'Buget P20'!N14+'Buget P21'!N14+'Buget P22'!N14+'Buget P23'!N14+'Buget P24'!N14+'Buget P25'!N14+'Buget P26'!N14+'Buget P27'!N14+'Buget P28'!N14+'Buget P29'!N14</f>
        <v>0</v>
      </c>
      <c r="O14" s="75">
        <f>'Buget Lider'!O14+'Buget P1'!O14+'Buget P2'!O14+'Buget P3'!O14+'Buget P4'!O14+'Buget P5'!O14+'Buget P6'!O14+'Buget P7'!O14+'Buget P8'!O14+'Buget P9'!O14+'Buget P10'!O14+'Buget P11'!O14+'Buget P12'!O14+'Buget P13'!O14+'Buget P14'!O14+'Buget P15'!O14+'Buget P16'!O14+'Buget P17'!O14+'Buget P18'!O14+'Buget P19'!O14+'Buget P20'!O14+'Buget P21'!O14+'Buget P22'!O14+'Buget P23'!O14+'Buget P24'!O14+'Buget P25'!O14+'Buget P26'!O14+'Buget P27'!O14+'Buget P28'!O14+'Buget P29'!O14</f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f>'Buget Lider'!D18+'Buget P1'!D18+'Buget P2'!D18+'Buget P3'!D18+'Buget P4'!D18+'Buget P5'!D18+'Buget P6'!D18+'Buget P7'!D18+'Buget P8'!D18+'Buget P9'!D18+'Buget P10'!D18+'Buget P11'!D18+'Buget P12'!D18+'Buget P13'!D18+'Buget P14'!D18+'Buget P15'!D18+'Buget P16'!D18+'Buget P17'!D18+'Buget P18'!D18+'Buget P19'!D18+'Buget P20'!D18+'Buget P21'!D18+'Buget P22'!D18+'Buget P23'!D18+'Buget P24'!D18+'Buget P25'!D18+'Buget P26'!D18+'Buget P27'!D18+'Buget P28'!D18+'Buget P29'!D18</f>
        <v>0</v>
      </c>
      <c r="E18" s="75">
        <f>'Buget Lider'!E18+'Buget P1'!E18+'Buget P2'!E18+'Buget P3'!E18+'Buget P4'!E18+'Buget P5'!E18+'Buget P6'!E18+'Buget P7'!E18+'Buget P8'!E18+'Buget P9'!E18+'Buget P10'!E18+'Buget P11'!E18+'Buget P12'!E18+'Buget P13'!E18+'Buget P14'!E18+'Buget P15'!E18+'Buget P16'!E18+'Buget P17'!E18+'Buget P18'!E18+'Buget P19'!E18+'Buget P20'!E18+'Buget P21'!E18+'Buget P22'!E18+'Buget P23'!E18+'Buget P24'!E18+'Buget P25'!E18+'Buget P26'!E18+'Buget P27'!E18+'Buget P28'!E18+'Buget P29'!E18</f>
        <v>0</v>
      </c>
      <c r="F18" s="42">
        <f t="shared" si="8"/>
        <v>0</v>
      </c>
      <c r="G18" s="75">
        <f>'Buget Lider'!G18+'Buget P1'!G18+'Buget P2'!G18+'Buget P3'!G18+'Buget P4'!G18+'Buget P5'!G18+'Buget P6'!G18+'Buget P7'!G18+'Buget P8'!G18+'Buget P9'!G18+'Buget P10'!G18+'Buget P11'!G18+'Buget P12'!G18+'Buget P13'!G18+'Buget P14'!G18+'Buget P15'!G18+'Buget P16'!G18+'Buget P17'!G18+'Buget P18'!G18+'Buget P19'!G18+'Buget P20'!G18+'Buget P21'!G18+'Buget P22'!G18+'Buget P23'!G18+'Buget P24'!G18+'Buget P25'!G18+'Buget P26'!G18+'Buget P27'!G18+'Buget P28'!G18+'Buget P29'!G18</f>
        <v>0</v>
      </c>
      <c r="H18" s="75">
        <f>'Buget Lider'!H18+'Buget P1'!H18+'Buget P2'!H18+'Buget P3'!H18+'Buget P4'!H18+'Buget P5'!H18+'Buget P6'!H18+'Buget P7'!H18+'Buget P8'!H18+'Buget P9'!H18+'Buget P10'!H18+'Buget P11'!H18+'Buget P12'!H18+'Buget P13'!H18+'Buget P14'!H18+'Buget P15'!H18+'Buget P16'!H18+'Buget P17'!H18+'Buget P18'!H18+'Buget P19'!H18+'Buget P20'!H18+'Buget P21'!H18+'Buget P22'!H18+'Buget P23'!H18+'Buget P24'!H18+'Buget P25'!H18+'Buget P26'!H18+'Buget P27'!H18+'Buget P28'!H18+'Buget P29'!H18</f>
        <v>0</v>
      </c>
      <c r="I18" s="42">
        <f t="shared" si="9"/>
        <v>0</v>
      </c>
      <c r="J18" s="42"/>
      <c r="K18" s="75">
        <f>'Buget Lider'!K18+'Buget P1'!K18+'Buget P2'!K18+'Buget P3'!K18+'Buget P4'!K18+'Buget P5'!K18+'Buget P6'!K18+'Buget P7'!K18+'Buget P8'!K18+'Buget P9'!K18+'Buget P10'!K18+'Buget P11'!K18+'Buget P12'!K18+'Buget P13'!K18+'Buget P14'!K18+'Buget P15'!K18+'Buget P16'!K18+'Buget P17'!K18+'Buget P18'!K18+'Buget P19'!K18+'Buget P20'!K18+'Buget P21'!K18+'Buget P22'!K18+'Buget P23'!K18+'Buget P24'!K18+'Buget P25'!K18+'Buget P26'!K18+'Buget P27'!K18+'Buget P28'!K18+'Buget P29'!K18</f>
        <v>0</v>
      </c>
      <c r="L18" s="75">
        <f>'Buget Lider'!L18+'Buget P1'!L18+'Buget P2'!L18+'Buget P3'!L18+'Buget P4'!L18+'Buget P5'!L18+'Buget P6'!L18+'Buget P7'!L18+'Buget P8'!L18+'Buget P9'!L18+'Buget P10'!L18+'Buget P11'!L18+'Buget P12'!L18+'Buget P13'!L18+'Buget P14'!L18+'Buget P15'!L18+'Buget P16'!L18+'Buget P17'!L18+'Buget P18'!L18+'Buget P19'!L18+'Buget P20'!L18+'Buget P21'!L18+'Buget P22'!L18+'Buget P23'!L18+'Buget P24'!L18+'Buget P25'!L18+'Buget P26'!L18+'Buget P27'!L18+'Buget P28'!L18+'Buget P29'!L18</f>
        <v>0</v>
      </c>
      <c r="M18" s="75">
        <f>'Buget Lider'!M18+'Buget P1'!M18+'Buget P2'!M18+'Buget P3'!M18+'Buget P4'!M18+'Buget P5'!M18+'Buget P6'!M18+'Buget P7'!M18+'Buget P8'!M18+'Buget P9'!M18+'Buget P10'!M18+'Buget P11'!M18+'Buget P12'!M18+'Buget P13'!M18+'Buget P14'!M18+'Buget P15'!M18+'Buget P16'!M18+'Buget P17'!M18+'Buget P18'!M18+'Buget P19'!M18+'Buget P20'!M18+'Buget P21'!M18+'Buget P22'!M18+'Buget P23'!M18+'Buget P24'!M18+'Buget P25'!M18+'Buget P26'!M18+'Buget P27'!M18+'Buget P28'!M18+'Buget P29'!M18</f>
        <v>0</v>
      </c>
      <c r="N18" s="75">
        <f>'Buget Lider'!N18+'Buget P1'!N18+'Buget P2'!N18+'Buget P3'!N18+'Buget P4'!N18+'Buget P5'!N18+'Buget P6'!N18+'Buget P7'!N18+'Buget P8'!N18+'Buget P9'!N18+'Buget P10'!N18+'Buget P11'!N18+'Buget P12'!N18+'Buget P13'!N18+'Buget P14'!N18+'Buget P15'!N18+'Buget P16'!N18+'Buget P17'!N18+'Buget P18'!N18+'Buget P19'!N18+'Buget P20'!N18+'Buget P21'!N18+'Buget P22'!N18+'Buget P23'!N18+'Buget P24'!N18+'Buget P25'!N18+'Buget P26'!N18+'Buget P27'!N18+'Buget P28'!N18+'Buget P29'!N18</f>
        <v>0</v>
      </c>
      <c r="O18" s="75">
        <f>'Buget Lider'!O18+'Buget P1'!O18+'Buget P2'!O18+'Buget P3'!O18+'Buget P4'!O18+'Buget P5'!O18+'Buget P6'!O18+'Buget P7'!O18+'Buget P8'!O18+'Buget P9'!O18+'Buget P10'!O18+'Buget P11'!O18+'Buget P12'!O18+'Buget P13'!O18+'Buget P14'!O18+'Buget P15'!O18+'Buget P16'!O18+'Buget P17'!O18+'Buget P18'!O18+'Buget P19'!O18+'Buget P20'!O18+'Buget P21'!O18+'Buget P22'!O18+'Buget P23'!O18+'Buget P24'!O18+'Buget P25'!O18+'Buget P26'!O18+'Buget P27'!O18+'Buget P28'!O18+'Buget P29'!O18</f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f>'Buget Lider'!D19+'Buget P1'!D19+'Buget P2'!D19+'Buget P3'!D19+'Buget P4'!D19+'Buget P5'!D19+'Buget P6'!D19+'Buget P7'!D19+'Buget P8'!D19+'Buget P9'!D19+'Buget P10'!D19+'Buget P11'!D19+'Buget P12'!D19+'Buget P13'!D19+'Buget P14'!D19+'Buget P15'!D19+'Buget P16'!D19+'Buget P17'!D19+'Buget P18'!D19+'Buget P19'!D19+'Buget P20'!D19+'Buget P21'!D19+'Buget P22'!D19+'Buget P23'!D19+'Buget P24'!D19+'Buget P25'!D19+'Buget P26'!D19+'Buget P27'!D19+'Buget P28'!D19+'Buget P29'!D19</f>
        <v>0</v>
      </c>
      <c r="E19" s="75">
        <f>'Buget Lider'!E19+'Buget P1'!E19+'Buget P2'!E19+'Buget P3'!E19+'Buget P4'!E19+'Buget P5'!E19+'Buget P6'!E19+'Buget P7'!E19+'Buget P8'!E19+'Buget P9'!E19+'Buget P10'!E19+'Buget P11'!E19+'Buget P12'!E19+'Buget P13'!E19+'Buget P14'!E19+'Buget P15'!E19+'Buget P16'!E19+'Buget P17'!E19+'Buget P18'!E19+'Buget P19'!E19+'Buget P20'!E19+'Buget P21'!E19+'Buget P22'!E19+'Buget P23'!E19+'Buget P24'!E19+'Buget P25'!E19+'Buget P26'!E19+'Buget P27'!E19+'Buget P28'!E19+'Buget P29'!E19</f>
        <v>0</v>
      </c>
      <c r="F19" s="42">
        <f t="shared" si="8"/>
        <v>0</v>
      </c>
      <c r="G19" s="75">
        <f>'Buget Lider'!G19+'Buget P1'!G19+'Buget P2'!G19+'Buget P3'!G19+'Buget P4'!G19+'Buget P5'!G19+'Buget P6'!G19+'Buget P7'!G19+'Buget P8'!G19+'Buget P9'!G19+'Buget P10'!G19+'Buget P11'!G19+'Buget P12'!G19+'Buget P13'!G19+'Buget P14'!G19+'Buget P15'!G19+'Buget P16'!G19+'Buget P17'!G19+'Buget P18'!G19+'Buget P19'!G19+'Buget P20'!G19+'Buget P21'!G19+'Buget P22'!G19+'Buget P23'!G19+'Buget P24'!G19+'Buget P25'!G19+'Buget P26'!G19+'Buget P27'!G19+'Buget P28'!G19+'Buget P29'!G19</f>
        <v>0</v>
      </c>
      <c r="H19" s="75">
        <f>'Buget Lider'!H19+'Buget P1'!H19+'Buget P2'!H19+'Buget P3'!H19+'Buget P4'!H19+'Buget P5'!H19+'Buget P6'!H19+'Buget P7'!H19+'Buget P8'!H19+'Buget P9'!H19+'Buget P10'!H19+'Buget P11'!H19+'Buget P12'!H19+'Buget P13'!H19+'Buget P14'!H19+'Buget P15'!H19+'Buget P16'!H19+'Buget P17'!H19+'Buget P18'!H19+'Buget P19'!H19+'Buget P20'!H19+'Buget P21'!H19+'Buget P22'!H19+'Buget P23'!H19+'Buget P24'!H19+'Buget P25'!H19+'Buget P26'!H19+'Buget P27'!H19+'Buget P28'!H19+'Buget P29'!H19</f>
        <v>0</v>
      </c>
      <c r="I19" s="42">
        <f t="shared" si="9"/>
        <v>0</v>
      </c>
      <c r="J19" s="42"/>
      <c r="K19" s="75">
        <f>'Buget Lider'!K19+'Buget P1'!K19+'Buget P2'!K19+'Buget P3'!K19+'Buget P4'!K19+'Buget P5'!K19+'Buget P6'!K19+'Buget P7'!K19+'Buget P8'!K19+'Buget P9'!K19+'Buget P10'!K19+'Buget P11'!K19+'Buget P12'!K19+'Buget P13'!K19+'Buget P14'!K19+'Buget P15'!K19+'Buget P16'!K19+'Buget P17'!K19+'Buget P18'!K19+'Buget P19'!K19+'Buget P20'!K19+'Buget P21'!K19+'Buget P22'!K19+'Buget P23'!K19+'Buget P24'!K19+'Buget P25'!K19+'Buget P26'!K19+'Buget P27'!K19+'Buget P28'!K19+'Buget P29'!K19</f>
        <v>0</v>
      </c>
      <c r="L19" s="75">
        <f>'Buget Lider'!L19+'Buget P1'!L19+'Buget P2'!L19+'Buget P3'!L19+'Buget P4'!L19+'Buget P5'!L19+'Buget P6'!L19+'Buget P7'!L19+'Buget P8'!L19+'Buget P9'!L19+'Buget P10'!L19+'Buget P11'!L19+'Buget P12'!L19+'Buget P13'!L19+'Buget P14'!L19+'Buget P15'!L19+'Buget P16'!L19+'Buget P17'!L19+'Buget P18'!L19+'Buget P19'!L19+'Buget P20'!L19+'Buget P21'!L19+'Buget P22'!L19+'Buget P23'!L19+'Buget P24'!L19+'Buget P25'!L19+'Buget P26'!L19+'Buget P27'!L19+'Buget P28'!L19+'Buget P29'!L19</f>
        <v>0</v>
      </c>
      <c r="M19" s="75">
        <f>'Buget Lider'!M19+'Buget P1'!M19+'Buget P2'!M19+'Buget P3'!M19+'Buget P4'!M19+'Buget P5'!M19+'Buget P6'!M19+'Buget P7'!M19+'Buget P8'!M19+'Buget P9'!M19+'Buget P10'!M19+'Buget P11'!M19+'Buget P12'!M19+'Buget P13'!M19+'Buget P14'!M19+'Buget P15'!M19+'Buget P16'!M19+'Buget P17'!M19+'Buget P18'!M19+'Buget P19'!M19+'Buget P20'!M19+'Buget P21'!M19+'Buget P22'!M19+'Buget P23'!M19+'Buget P24'!M19+'Buget P25'!M19+'Buget P26'!M19+'Buget P27'!M19+'Buget P28'!M19+'Buget P29'!M19</f>
        <v>0</v>
      </c>
      <c r="N19" s="75">
        <f>'Buget Lider'!N19+'Buget P1'!N19+'Buget P2'!N19+'Buget P3'!N19+'Buget P4'!N19+'Buget P5'!N19+'Buget P6'!N19+'Buget P7'!N19+'Buget P8'!N19+'Buget P9'!N19+'Buget P10'!N19+'Buget P11'!N19+'Buget P12'!N19+'Buget P13'!N19+'Buget P14'!N19+'Buget P15'!N19+'Buget P16'!N19+'Buget P17'!N19+'Buget P18'!N19+'Buget P19'!N19+'Buget P20'!N19+'Buget P21'!N19+'Buget P22'!N19+'Buget P23'!N19+'Buget P24'!N19+'Buget P25'!N19+'Buget P26'!N19+'Buget P27'!N19+'Buget P28'!N19+'Buget P29'!N19</f>
        <v>0</v>
      </c>
      <c r="O19" s="75">
        <f>'Buget Lider'!O19+'Buget P1'!O19+'Buget P2'!O19+'Buget P3'!O19+'Buget P4'!O19+'Buget P5'!O19+'Buget P6'!O19+'Buget P7'!O19+'Buget P8'!O19+'Buget P9'!O19+'Buget P10'!O19+'Buget P11'!O19+'Buget P12'!O19+'Buget P13'!O19+'Buget P14'!O19+'Buget P15'!O19+'Buget P16'!O19+'Buget P17'!O19+'Buget P18'!O19+'Buget P19'!O19+'Buget P20'!O19+'Buget P21'!O19+'Buget P22'!O19+'Buget P23'!O19+'Buget P24'!O19+'Buget P25'!O19+'Buget P26'!O19+'Buget P27'!O19+'Buget P28'!O19+'Buget P29'!O19</f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f>'Buget Lider'!D20+'Buget P1'!D20+'Buget P2'!D20+'Buget P3'!D20+'Buget P4'!D20+'Buget P5'!D20+'Buget P6'!D20+'Buget P7'!D20+'Buget P8'!D20+'Buget P9'!D20+'Buget P10'!D20+'Buget P11'!D20+'Buget P12'!D20+'Buget P13'!D20+'Buget P14'!D20+'Buget P15'!D20+'Buget P16'!D20+'Buget P17'!D20+'Buget P18'!D20+'Buget P19'!D20+'Buget P20'!D20+'Buget P21'!D20+'Buget P22'!D20+'Buget P23'!D20+'Buget P24'!D20+'Buget P25'!D20+'Buget P26'!D20+'Buget P27'!D20+'Buget P28'!D20+'Buget P29'!D20</f>
        <v>0</v>
      </c>
      <c r="E20" s="75">
        <f>'Buget Lider'!E20+'Buget P1'!E20+'Buget P2'!E20+'Buget P3'!E20+'Buget P4'!E20+'Buget P5'!E20+'Buget P6'!E20+'Buget P7'!E20+'Buget P8'!E20+'Buget P9'!E20+'Buget P10'!E20+'Buget P11'!E20+'Buget P12'!E20+'Buget P13'!E20+'Buget P14'!E20+'Buget P15'!E20+'Buget P16'!E20+'Buget P17'!E20+'Buget P18'!E20+'Buget P19'!E20+'Buget P20'!E20+'Buget P21'!E20+'Buget P22'!E20+'Buget P23'!E20+'Buget P24'!E20+'Buget P25'!E20+'Buget P26'!E20+'Buget P27'!E20+'Buget P28'!E20+'Buget P29'!E20</f>
        <v>0</v>
      </c>
      <c r="F20" s="42">
        <f t="shared" si="8"/>
        <v>0</v>
      </c>
      <c r="G20" s="75">
        <f>'Buget Lider'!G20+'Buget P1'!G20+'Buget P2'!G20+'Buget P3'!G20+'Buget P4'!G20+'Buget P5'!G20+'Buget P6'!G20+'Buget P7'!G20+'Buget P8'!G20+'Buget P9'!G20+'Buget P10'!G20+'Buget P11'!G20+'Buget P12'!G20+'Buget P13'!G20+'Buget P14'!G20+'Buget P15'!G20+'Buget P16'!G20+'Buget P17'!G20+'Buget P18'!G20+'Buget P19'!G20+'Buget P20'!G20+'Buget P21'!G20+'Buget P22'!G20+'Buget P23'!G20+'Buget P24'!G20+'Buget P25'!G20+'Buget P26'!G20+'Buget P27'!G20+'Buget P28'!G20+'Buget P29'!G20</f>
        <v>0</v>
      </c>
      <c r="H20" s="75">
        <f>'Buget Lider'!H20+'Buget P1'!H20+'Buget P2'!H20+'Buget P3'!H20+'Buget P4'!H20+'Buget P5'!H20+'Buget P6'!H20+'Buget P7'!H20+'Buget P8'!H20+'Buget P9'!H20+'Buget P10'!H20+'Buget P11'!H20+'Buget P12'!H20+'Buget P13'!H20+'Buget P14'!H20+'Buget P15'!H20+'Buget P16'!H20+'Buget P17'!H20+'Buget P18'!H20+'Buget P19'!H20+'Buget P20'!H20+'Buget P21'!H20+'Buget P22'!H20+'Buget P23'!H20+'Buget P24'!H20+'Buget P25'!H20+'Buget P26'!H20+'Buget P27'!H20+'Buget P28'!H20+'Buget P29'!H20</f>
        <v>0</v>
      </c>
      <c r="I20" s="42">
        <f t="shared" si="9"/>
        <v>0</v>
      </c>
      <c r="J20" s="42"/>
      <c r="K20" s="75">
        <f>'Buget Lider'!K20+'Buget P1'!K20+'Buget P2'!K20+'Buget P3'!K20+'Buget P4'!K20+'Buget P5'!K20+'Buget P6'!K20+'Buget P7'!K20+'Buget P8'!K20+'Buget P9'!K20+'Buget P10'!K20+'Buget P11'!K20+'Buget P12'!K20+'Buget P13'!K20+'Buget P14'!K20+'Buget P15'!K20+'Buget P16'!K20+'Buget P17'!K20+'Buget P18'!K20+'Buget P19'!K20+'Buget P20'!K20+'Buget P21'!K20+'Buget P22'!K20+'Buget P23'!K20+'Buget P24'!K20+'Buget P25'!K20+'Buget P26'!K20+'Buget P27'!K20+'Buget P28'!K20+'Buget P29'!K20</f>
        <v>0</v>
      </c>
      <c r="L20" s="75">
        <f>'Buget Lider'!L20+'Buget P1'!L20+'Buget P2'!L20+'Buget P3'!L20+'Buget P4'!L20+'Buget P5'!L20+'Buget P6'!L20+'Buget P7'!L20+'Buget P8'!L20+'Buget P9'!L20+'Buget P10'!L20+'Buget P11'!L20+'Buget P12'!L20+'Buget P13'!L20+'Buget P14'!L20+'Buget P15'!L20+'Buget P16'!L20+'Buget P17'!L20+'Buget P18'!L20+'Buget P19'!L20+'Buget P20'!L20+'Buget P21'!L20+'Buget P22'!L20+'Buget P23'!L20+'Buget P24'!L20+'Buget P25'!L20+'Buget P26'!L20+'Buget P27'!L20+'Buget P28'!L20+'Buget P29'!L20</f>
        <v>0</v>
      </c>
      <c r="M20" s="75">
        <f>'Buget Lider'!M20+'Buget P1'!M20+'Buget P2'!M20+'Buget P3'!M20+'Buget P4'!M20+'Buget P5'!M20+'Buget P6'!M20+'Buget P7'!M20+'Buget P8'!M20+'Buget P9'!M20+'Buget P10'!M20+'Buget P11'!M20+'Buget P12'!M20+'Buget P13'!M20+'Buget P14'!M20+'Buget P15'!M20+'Buget P16'!M20+'Buget P17'!M20+'Buget P18'!M20+'Buget P19'!M20+'Buget P20'!M20+'Buget P21'!M20+'Buget P22'!M20+'Buget P23'!M20+'Buget P24'!M20+'Buget P25'!M20+'Buget P26'!M20+'Buget P27'!M20+'Buget P28'!M20+'Buget P29'!M20</f>
        <v>0</v>
      </c>
      <c r="N20" s="75">
        <f>'Buget Lider'!N20+'Buget P1'!N20+'Buget P2'!N20+'Buget P3'!N20+'Buget P4'!N20+'Buget P5'!N20+'Buget P6'!N20+'Buget P7'!N20+'Buget P8'!N20+'Buget P9'!N20+'Buget P10'!N20+'Buget P11'!N20+'Buget P12'!N20+'Buget P13'!N20+'Buget P14'!N20+'Buget P15'!N20+'Buget P16'!N20+'Buget P17'!N20+'Buget P18'!N20+'Buget P19'!N20+'Buget P20'!N20+'Buget P21'!N20+'Buget P22'!N20+'Buget P23'!N20+'Buget P24'!N20+'Buget P25'!N20+'Buget P26'!N20+'Buget P27'!N20+'Buget P28'!N20+'Buget P29'!N20</f>
        <v>0</v>
      </c>
      <c r="O20" s="75">
        <f>'Buget Lider'!O20+'Buget P1'!O20+'Buget P2'!O20+'Buget P3'!O20+'Buget P4'!O20+'Buget P5'!O20+'Buget P6'!O20+'Buget P7'!O20+'Buget P8'!O20+'Buget P9'!O20+'Buget P10'!O20+'Buget P11'!O20+'Buget P12'!O20+'Buget P13'!O20+'Buget P14'!O20+'Buget P15'!O20+'Buget P16'!O20+'Buget P17'!O20+'Buget P18'!O20+'Buget P19'!O20+'Buget P20'!O20+'Buget P21'!O20+'Buget P22'!O20+'Buget P23'!O20+'Buget P24'!O20+'Buget P25'!O20+'Buget P26'!O20+'Buget P27'!O20+'Buget P28'!O20+'Buget P29'!O20</f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f>'Buget Lider'!D21+'Buget P1'!D21+'Buget P2'!D21+'Buget P3'!D21+'Buget P4'!D21+'Buget P5'!D21+'Buget P6'!D21+'Buget P7'!D21+'Buget P8'!D21+'Buget P9'!D21+'Buget P10'!D21+'Buget P11'!D21+'Buget P12'!D21+'Buget P13'!D21+'Buget P14'!D21+'Buget P15'!D21+'Buget P16'!D21+'Buget P17'!D21+'Buget P18'!D21+'Buget P19'!D21+'Buget P20'!D21+'Buget P21'!D21+'Buget P22'!D21+'Buget P23'!D21+'Buget P24'!D21+'Buget P25'!D21+'Buget P26'!D21+'Buget P27'!D21+'Buget P28'!D21+'Buget P29'!D21</f>
        <v>0</v>
      </c>
      <c r="E21" s="75">
        <f>'Buget Lider'!E21+'Buget P1'!E21+'Buget P2'!E21+'Buget P3'!E21+'Buget P4'!E21+'Buget P5'!E21+'Buget P6'!E21+'Buget P7'!E21+'Buget P8'!E21+'Buget P9'!E21+'Buget P10'!E21+'Buget P11'!E21+'Buget P12'!E21+'Buget P13'!E21+'Buget P14'!E21+'Buget P15'!E21+'Buget P16'!E21+'Buget P17'!E21+'Buget P18'!E21+'Buget P19'!E21+'Buget P20'!E21+'Buget P21'!E21+'Buget P22'!E21+'Buget P23'!E21+'Buget P24'!E21+'Buget P25'!E21+'Buget P26'!E21+'Buget P27'!E21+'Buget P28'!E21+'Buget P29'!E21</f>
        <v>0</v>
      </c>
      <c r="F21" s="42">
        <f t="shared" si="8"/>
        <v>0</v>
      </c>
      <c r="G21" s="75">
        <f>'Buget Lider'!G21+'Buget P1'!G21+'Buget P2'!G21+'Buget P3'!G21+'Buget P4'!G21+'Buget P5'!G21+'Buget P6'!G21+'Buget P7'!G21+'Buget P8'!G21+'Buget P9'!G21+'Buget P10'!G21+'Buget P11'!G21+'Buget P12'!G21+'Buget P13'!G21+'Buget P14'!G21+'Buget P15'!G21+'Buget P16'!G21+'Buget P17'!G21+'Buget P18'!G21+'Buget P19'!G21+'Buget P20'!G21+'Buget P21'!G21+'Buget P22'!G21+'Buget P23'!G21+'Buget P24'!G21+'Buget P25'!G21+'Buget P26'!G21+'Buget P27'!G21+'Buget P28'!G21+'Buget P29'!G21</f>
        <v>0</v>
      </c>
      <c r="H21" s="75">
        <f>'Buget Lider'!H21+'Buget P1'!H21+'Buget P2'!H21+'Buget P3'!H21+'Buget P4'!H21+'Buget P5'!H21+'Buget P6'!H21+'Buget P7'!H21+'Buget P8'!H21+'Buget P9'!H21+'Buget P10'!H21+'Buget P11'!H21+'Buget P12'!H21+'Buget P13'!H21+'Buget P14'!H21+'Buget P15'!H21+'Buget P16'!H21+'Buget P17'!H21+'Buget P18'!H21+'Buget P19'!H21+'Buget P20'!H21+'Buget P21'!H21+'Buget P22'!H21+'Buget P23'!H21+'Buget P24'!H21+'Buget P25'!H21+'Buget P26'!H21+'Buget P27'!H21+'Buget P28'!H21+'Buget P29'!H21</f>
        <v>0</v>
      </c>
      <c r="I21" s="42">
        <f t="shared" si="9"/>
        <v>0</v>
      </c>
      <c r="J21" s="42"/>
      <c r="K21" s="75">
        <f>'Buget Lider'!K21+'Buget P1'!K21+'Buget P2'!K21+'Buget P3'!K21+'Buget P4'!K21+'Buget P5'!K21+'Buget P6'!K21+'Buget P7'!K21+'Buget P8'!K21+'Buget P9'!K21+'Buget P10'!K21+'Buget P11'!K21+'Buget P12'!K21+'Buget P13'!K21+'Buget P14'!K21+'Buget P15'!K21+'Buget P16'!K21+'Buget P17'!K21+'Buget P18'!K21+'Buget P19'!K21+'Buget P20'!K21+'Buget P21'!K21+'Buget P22'!K21+'Buget P23'!K21+'Buget P24'!K21+'Buget P25'!K21+'Buget P26'!K21+'Buget P27'!K21+'Buget P28'!K21+'Buget P29'!K21</f>
        <v>0</v>
      </c>
      <c r="L21" s="75">
        <f>'Buget Lider'!L21+'Buget P1'!L21+'Buget P2'!L21+'Buget P3'!L21+'Buget P4'!L21+'Buget P5'!L21+'Buget P6'!L21+'Buget P7'!L21+'Buget P8'!L21+'Buget P9'!L21+'Buget P10'!L21+'Buget P11'!L21+'Buget P12'!L21+'Buget P13'!L21+'Buget P14'!L21+'Buget P15'!L21+'Buget P16'!L21+'Buget P17'!L21+'Buget P18'!L21+'Buget P19'!L21+'Buget P20'!L21+'Buget P21'!L21+'Buget P22'!L21+'Buget P23'!L21+'Buget P24'!L21+'Buget P25'!L21+'Buget P26'!L21+'Buget P27'!L21+'Buget P28'!L21+'Buget P29'!L21</f>
        <v>0</v>
      </c>
      <c r="M21" s="75">
        <f>'Buget Lider'!M21+'Buget P1'!M21+'Buget P2'!M21+'Buget P3'!M21+'Buget P4'!M21+'Buget P5'!M21+'Buget P6'!M21+'Buget P7'!M21+'Buget P8'!M21+'Buget P9'!M21+'Buget P10'!M21+'Buget P11'!M21+'Buget P12'!M21+'Buget P13'!M21+'Buget P14'!M21+'Buget P15'!M21+'Buget P16'!M21+'Buget P17'!M21+'Buget P18'!M21+'Buget P19'!M21+'Buget P20'!M21+'Buget P21'!M21+'Buget P22'!M21+'Buget P23'!M21+'Buget P24'!M21+'Buget P25'!M21+'Buget P26'!M21+'Buget P27'!M21+'Buget P28'!M21+'Buget P29'!M21</f>
        <v>0</v>
      </c>
      <c r="N21" s="75">
        <f>'Buget Lider'!N21+'Buget P1'!N21+'Buget P2'!N21+'Buget P3'!N21+'Buget P4'!N21+'Buget P5'!N21+'Buget P6'!N21+'Buget P7'!N21+'Buget P8'!N21+'Buget P9'!N21+'Buget P10'!N21+'Buget P11'!N21+'Buget P12'!N21+'Buget P13'!N21+'Buget P14'!N21+'Buget P15'!N21+'Buget P16'!N21+'Buget P17'!N21+'Buget P18'!N21+'Buget P19'!N21+'Buget P20'!N21+'Buget P21'!N21+'Buget P22'!N21+'Buget P23'!N21+'Buget P24'!N21+'Buget P25'!N21+'Buget P26'!N21+'Buget P27'!N21+'Buget P28'!N21+'Buget P29'!N21</f>
        <v>0</v>
      </c>
      <c r="O21" s="75">
        <f>'Buget Lider'!O21+'Buget P1'!O21+'Buget P2'!O21+'Buget P3'!O21+'Buget P4'!O21+'Buget P5'!O21+'Buget P6'!O21+'Buget P7'!O21+'Buget P8'!O21+'Buget P9'!O21+'Buget P10'!O21+'Buget P11'!O21+'Buget P12'!O21+'Buget P13'!O21+'Buget P14'!O21+'Buget P15'!O21+'Buget P16'!O21+'Buget P17'!O21+'Buget P18'!O21+'Buget P19'!O21+'Buget P20'!O21+'Buget P21'!O21+'Buget P22'!O21+'Buget P23'!O21+'Buget P24'!O21+'Buget P25'!O21+'Buget P26'!O21+'Buget P27'!O21+'Buget P28'!O21+'Buget P29'!O21</f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f>'Buget Lider'!D22+'Buget P1'!D22+'Buget P2'!D22+'Buget P3'!D22+'Buget P4'!D22+'Buget P5'!D22+'Buget P6'!D22+'Buget P7'!D22+'Buget P8'!D22+'Buget P9'!D22+'Buget P10'!D22+'Buget P11'!D22+'Buget P12'!D22+'Buget P13'!D22+'Buget P14'!D22+'Buget P15'!D22+'Buget P16'!D22+'Buget P17'!D22+'Buget P18'!D22+'Buget P19'!D22+'Buget P20'!D22+'Buget P21'!D22+'Buget P22'!D22+'Buget P23'!D22+'Buget P24'!D22+'Buget P25'!D22+'Buget P26'!D22+'Buget P27'!D22+'Buget P28'!D22+'Buget P29'!D22</f>
        <v>0</v>
      </c>
      <c r="E22" s="75">
        <f>'Buget Lider'!E22+'Buget P1'!E22+'Buget P2'!E22+'Buget P3'!E22+'Buget P4'!E22+'Buget P5'!E22+'Buget P6'!E22+'Buget P7'!E22+'Buget P8'!E22+'Buget P9'!E22+'Buget P10'!E22+'Buget P11'!E22+'Buget P12'!E22+'Buget P13'!E22+'Buget P14'!E22+'Buget P15'!E22+'Buget P16'!E22+'Buget P17'!E22+'Buget P18'!E22+'Buget P19'!E22+'Buget P20'!E22+'Buget P21'!E22+'Buget P22'!E22+'Buget P23'!E22+'Buget P24'!E22+'Buget P25'!E22+'Buget P26'!E22+'Buget P27'!E22+'Buget P28'!E22+'Buget P29'!E22</f>
        <v>0</v>
      </c>
      <c r="F22" s="42">
        <f t="shared" si="8"/>
        <v>0</v>
      </c>
      <c r="G22" s="75">
        <f>'Buget Lider'!G22+'Buget P1'!G22+'Buget P2'!G22+'Buget P3'!G22+'Buget P4'!G22+'Buget P5'!G22+'Buget P6'!G22+'Buget P7'!G22+'Buget P8'!G22+'Buget P9'!G22+'Buget P10'!G22+'Buget P11'!G22+'Buget P12'!G22+'Buget P13'!G22+'Buget P14'!G22+'Buget P15'!G22+'Buget P16'!G22+'Buget P17'!G22+'Buget P18'!G22+'Buget P19'!G22+'Buget P20'!G22+'Buget P21'!G22+'Buget P22'!G22+'Buget P23'!G22+'Buget P24'!G22+'Buget P25'!G22+'Buget P26'!G22+'Buget P27'!G22+'Buget P28'!G22+'Buget P29'!G22</f>
        <v>0</v>
      </c>
      <c r="H22" s="75">
        <f>'Buget Lider'!H22+'Buget P1'!H22+'Buget P2'!H22+'Buget P3'!H22+'Buget P4'!H22+'Buget P5'!H22+'Buget P6'!H22+'Buget P7'!H22+'Buget P8'!H22+'Buget P9'!H22+'Buget P10'!H22+'Buget P11'!H22+'Buget P12'!H22+'Buget P13'!H22+'Buget P14'!H22+'Buget P15'!H22+'Buget P16'!H22+'Buget P17'!H22+'Buget P18'!H22+'Buget P19'!H22+'Buget P20'!H22+'Buget P21'!H22+'Buget P22'!H22+'Buget P23'!H22+'Buget P24'!H22+'Buget P25'!H22+'Buget P26'!H22+'Buget P27'!H22+'Buget P28'!H22+'Buget P29'!H22</f>
        <v>0</v>
      </c>
      <c r="I22" s="42">
        <f t="shared" si="9"/>
        <v>0</v>
      </c>
      <c r="J22" s="42"/>
      <c r="K22" s="75">
        <f>'Buget Lider'!K22+'Buget P1'!K22+'Buget P2'!K22+'Buget P3'!K22+'Buget P4'!K22+'Buget P5'!K22+'Buget P6'!K22+'Buget P7'!K22+'Buget P8'!K22+'Buget P9'!K22+'Buget P10'!K22+'Buget P11'!K22+'Buget P12'!K22+'Buget P13'!K22+'Buget P14'!K22+'Buget P15'!K22+'Buget P16'!K22+'Buget P17'!K22+'Buget P18'!K22+'Buget P19'!K22+'Buget P20'!K22+'Buget P21'!K22+'Buget P22'!K22+'Buget P23'!K22+'Buget P24'!K22+'Buget P25'!K22+'Buget P26'!K22+'Buget P27'!K22+'Buget P28'!K22+'Buget P29'!K22</f>
        <v>0</v>
      </c>
      <c r="L22" s="75">
        <f>'Buget Lider'!L22+'Buget P1'!L22+'Buget P2'!L22+'Buget P3'!L22+'Buget P4'!L22+'Buget P5'!L22+'Buget P6'!L22+'Buget P7'!L22+'Buget P8'!L22+'Buget P9'!L22+'Buget P10'!L22+'Buget P11'!L22+'Buget P12'!L22+'Buget P13'!L22+'Buget P14'!L22+'Buget P15'!L22+'Buget P16'!L22+'Buget P17'!L22+'Buget P18'!L22+'Buget P19'!L22+'Buget P20'!L22+'Buget P21'!L22+'Buget P22'!L22+'Buget P23'!L22+'Buget P24'!L22+'Buget P25'!L22+'Buget P26'!L22+'Buget P27'!L22+'Buget P28'!L22+'Buget P29'!L22</f>
        <v>0</v>
      </c>
      <c r="M22" s="75">
        <f>'Buget Lider'!M22+'Buget P1'!M22+'Buget P2'!M22+'Buget P3'!M22+'Buget P4'!M22+'Buget P5'!M22+'Buget P6'!M22+'Buget P7'!M22+'Buget P8'!M22+'Buget P9'!M22+'Buget P10'!M22+'Buget P11'!M22+'Buget P12'!M22+'Buget P13'!M22+'Buget P14'!M22+'Buget P15'!M22+'Buget P16'!M22+'Buget P17'!M22+'Buget P18'!M22+'Buget P19'!M22+'Buget P20'!M22+'Buget P21'!M22+'Buget P22'!M22+'Buget P23'!M22+'Buget P24'!M22+'Buget P25'!M22+'Buget P26'!M22+'Buget P27'!M22+'Buget P28'!M22+'Buget P29'!M22</f>
        <v>0</v>
      </c>
      <c r="N22" s="75">
        <f>'Buget Lider'!N22+'Buget P1'!N22+'Buget P2'!N22+'Buget P3'!N22+'Buget P4'!N22+'Buget P5'!N22+'Buget P6'!N22+'Buget P7'!N22+'Buget P8'!N22+'Buget P9'!N22+'Buget P10'!N22+'Buget P11'!N22+'Buget P12'!N22+'Buget P13'!N22+'Buget P14'!N22+'Buget P15'!N22+'Buget P16'!N22+'Buget P17'!N22+'Buget P18'!N22+'Buget P19'!N22+'Buget P20'!N22+'Buget P21'!N22+'Buget P22'!N22+'Buget P23'!N22+'Buget P24'!N22+'Buget P25'!N22+'Buget P26'!N22+'Buget P27'!N22+'Buget P28'!N22+'Buget P29'!N22</f>
        <v>0</v>
      </c>
      <c r="O22" s="75">
        <f>'Buget Lider'!O22+'Buget P1'!O22+'Buget P2'!O22+'Buget P3'!O22+'Buget P4'!O22+'Buget P5'!O22+'Buget P6'!O22+'Buget P7'!O22+'Buget P8'!O22+'Buget P9'!O22+'Buget P10'!O22+'Buget P11'!O22+'Buget P12'!O22+'Buget P13'!O22+'Buget P14'!O22+'Buget P15'!O22+'Buget P16'!O22+'Buget P17'!O22+'Buget P18'!O22+'Buget P19'!O22+'Buget P20'!O22+'Buget P21'!O22+'Buget P22'!O22+'Buget P23'!O22+'Buget P24'!O22+'Buget P25'!O22+'Buget P26'!O22+'Buget P27'!O22+'Buget P28'!O22+'Buget P29'!O22</f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f>'Buget Lider'!D23+'Buget P1'!D23+'Buget P2'!D23+'Buget P3'!D23+'Buget P4'!D23+'Buget P5'!D23+'Buget P6'!D23+'Buget P7'!D23+'Buget P8'!D23+'Buget P9'!D23+'Buget P10'!D23+'Buget P11'!D23+'Buget P12'!D23+'Buget P13'!D23+'Buget P14'!D23+'Buget P15'!D23+'Buget P16'!D23+'Buget P17'!D23+'Buget P18'!D23+'Buget P19'!D23+'Buget P20'!D23+'Buget P21'!D23+'Buget P22'!D23+'Buget P23'!D23+'Buget P24'!D23+'Buget P25'!D23+'Buget P26'!D23+'Buget P27'!D23+'Buget P28'!D23+'Buget P29'!D23</f>
        <v>0</v>
      </c>
      <c r="E23" s="75">
        <f>'Buget Lider'!E23+'Buget P1'!E23+'Buget P2'!E23+'Buget P3'!E23+'Buget P4'!E23+'Buget P5'!E23+'Buget P6'!E23+'Buget P7'!E23+'Buget P8'!E23+'Buget P9'!E23+'Buget P10'!E23+'Buget P11'!E23+'Buget P12'!E23+'Buget P13'!E23+'Buget P14'!E23+'Buget P15'!E23+'Buget P16'!E23+'Buget P17'!E23+'Buget P18'!E23+'Buget P19'!E23+'Buget P20'!E23+'Buget P21'!E23+'Buget P22'!E23+'Buget P23'!E23+'Buget P24'!E23+'Buget P25'!E23+'Buget P26'!E23+'Buget P27'!E23+'Buget P28'!E23+'Buget P29'!E23</f>
        <v>0</v>
      </c>
      <c r="F23" s="42">
        <f t="shared" si="8"/>
        <v>0</v>
      </c>
      <c r="G23" s="75">
        <f>'Buget Lider'!G23+'Buget P1'!G23+'Buget P2'!G23+'Buget P3'!G23+'Buget P4'!G23+'Buget P5'!G23+'Buget P6'!G23+'Buget P7'!G23+'Buget P8'!G23+'Buget P9'!G23+'Buget P10'!G23+'Buget P11'!G23+'Buget P12'!G23+'Buget P13'!G23+'Buget P14'!G23+'Buget P15'!G23+'Buget P16'!G23+'Buget P17'!G23+'Buget P18'!G23+'Buget P19'!G23+'Buget P20'!G23+'Buget P21'!G23+'Buget P22'!G23+'Buget P23'!G23+'Buget P24'!G23+'Buget P25'!G23+'Buget P26'!G23+'Buget P27'!G23+'Buget P28'!G23+'Buget P29'!G23</f>
        <v>0</v>
      </c>
      <c r="H23" s="75">
        <f>'Buget Lider'!H23+'Buget P1'!H23+'Buget P2'!H23+'Buget P3'!H23+'Buget P4'!H23+'Buget P5'!H23+'Buget P6'!H23+'Buget P7'!H23+'Buget P8'!H23+'Buget P9'!H23+'Buget P10'!H23+'Buget P11'!H23+'Buget P12'!H23+'Buget P13'!H23+'Buget P14'!H23+'Buget P15'!H23+'Buget P16'!H23+'Buget P17'!H23+'Buget P18'!H23+'Buget P19'!H23+'Buget P20'!H23+'Buget P21'!H23+'Buget P22'!H23+'Buget P23'!H23+'Buget P24'!H23+'Buget P25'!H23+'Buget P26'!H23+'Buget P27'!H23+'Buget P28'!H23+'Buget P29'!H23</f>
        <v>0</v>
      </c>
      <c r="I23" s="42">
        <f t="shared" si="9"/>
        <v>0</v>
      </c>
      <c r="J23" s="42"/>
      <c r="K23" s="75">
        <f>'Buget Lider'!K23+'Buget P1'!K23+'Buget P2'!K23+'Buget P3'!K23+'Buget P4'!K23+'Buget P5'!K23+'Buget P6'!K23+'Buget P7'!K23+'Buget P8'!K23+'Buget P9'!K23+'Buget P10'!K23+'Buget P11'!K23+'Buget P12'!K23+'Buget P13'!K23+'Buget P14'!K23+'Buget P15'!K23+'Buget P16'!K23+'Buget P17'!K23+'Buget P18'!K23+'Buget P19'!K23+'Buget P20'!K23+'Buget P21'!K23+'Buget P22'!K23+'Buget P23'!K23+'Buget P24'!K23+'Buget P25'!K23+'Buget P26'!K23+'Buget P27'!K23+'Buget P28'!K23+'Buget P29'!K23</f>
        <v>0</v>
      </c>
      <c r="L23" s="75">
        <f>'Buget Lider'!L23+'Buget P1'!L23+'Buget P2'!L23+'Buget P3'!L23+'Buget P4'!L23+'Buget P5'!L23+'Buget P6'!L23+'Buget P7'!L23+'Buget P8'!L23+'Buget P9'!L23+'Buget P10'!L23+'Buget P11'!L23+'Buget P12'!L23+'Buget P13'!L23+'Buget P14'!L23+'Buget P15'!L23+'Buget P16'!L23+'Buget P17'!L23+'Buget P18'!L23+'Buget P19'!L23+'Buget P20'!L23+'Buget P21'!L23+'Buget P22'!L23+'Buget P23'!L23+'Buget P24'!L23+'Buget P25'!L23+'Buget P26'!L23+'Buget P27'!L23+'Buget P28'!L23+'Buget P29'!L23</f>
        <v>0</v>
      </c>
      <c r="M23" s="75">
        <f>'Buget Lider'!M23+'Buget P1'!M23+'Buget P2'!M23+'Buget P3'!M23+'Buget P4'!M23+'Buget P5'!M23+'Buget P6'!M23+'Buget P7'!M23+'Buget P8'!M23+'Buget P9'!M23+'Buget P10'!M23+'Buget P11'!M23+'Buget P12'!M23+'Buget P13'!M23+'Buget P14'!M23+'Buget P15'!M23+'Buget P16'!M23+'Buget P17'!M23+'Buget P18'!M23+'Buget P19'!M23+'Buget P20'!M23+'Buget P21'!M23+'Buget P22'!M23+'Buget P23'!M23+'Buget P24'!M23+'Buget P25'!M23+'Buget P26'!M23+'Buget P27'!M23+'Buget P28'!M23+'Buget P29'!M23</f>
        <v>0</v>
      </c>
      <c r="N23" s="75">
        <f>'Buget Lider'!N23+'Buget P1'!N23+'Buget P2'!N23+'Buget P3'!N23+'Buget P4'!N23+'Buget P5'!N23+'Buget P6'!N23+'Buget P7'!N23+'Buget P8'!N23+'Buget P9'!N23+'Buget P10'!N23+'Buget P11'!N23+'Buget P12'!N23+'Buget P13'!N23+'Buget P14'!N23+'Buget P15'!N23+'Buget P16'!N23+'Buget P17'!N23+'Buget P18'!N23+'Buget P19'!N23+'Buget P20'!N23+'Buget P21'!N23+'Buget P22'!N23+'Buget P23'!N23+'Buget P24'!N23+'Buget P25'!N23+'Buget P26'!N23+'Buget P27'!N23+'Buget P28'!N23+'Buget P29'!N23</f>
        <v>0</v>
      </c>
      <c r="O23" s="75">
        <f>'Buget Lider'!O23+'Buget P1'!O23+'Buget P2'!O23+'Buget P3'!O23+'Buget P4'!O23+'Buget P5'!O23+'Buget P6'!O23+'Buget P7'!O23+'Buget P8'!O23+'Buget P9'!O23+'Buget P10'!O23+'Buget P11'!O23+'Buget P12'!O23+'Buget P13'!O23+'Buget P14'!O23+'Buget P15'!O23+'Buget P16'!O23+'Buget P17'!O23+'Buget P18'!O23+'Buget P19'!O23+'Buget P20'!O23+'Buget P21'!O23+'Buget P22'!O23+'Buget P23'!O23+'Buget P24'!O23+'Buget P25'!O23+'Buget P26'!O23+'Buget P27'!O23+'Buget P28'!O23+'Buget P29'!O23</f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f>'Buget Lider'!D25+'Buget P1'!D25+'Buget P2'!D25+'Buget P3'!D25+'Buget P4'!D25+'Buget P5'!D25+'Buget P6'!D25+'Buget P7'!D25+'Buget P8'!D25+'Buget P9'!D25+'Buget P10'!D25+'Buget P11'!D25+'Buget P12'!D25+'Buget P13'!D25+'Buget P14'!D25+'Buget P15'!D25+'Buget P16'!D25+'Buget P17'!D25+'Buget P18'!D25+'Buget P19'!D25+'Buget P20'!D25+'Buget P21'!D25+'Buget P22'!D25+'Buget P23'!D25+'Buget P24'!D25+'Buget P25'!D25+'Buget P26'!D25+'Buget P27'!D25+'Buget P28'!D25+'Buget P29'!D25</f>
        <v>0</v>
      </c>
      <c r="E25" s="75">
        <f>'Buget Lider'!E25+'Buget P1'!E25+'Buget P2'!E25+'Buget P3'!E25+'Buget P4'!E25+'Buget P5'!E25+'Buget P6'!E25+'Buget P7'!E25+'Buget P8'!E25+'Buget P9'!E25+'Buget P10'!E25+'Buget P11'!E25+'Buget P12'!E25+'Buget P13'!E25+'Buget P14'!E25+'Buget P15'!E25+'Buget P16'!E25+'Buget P17'!E25+'Buget P18'!E25+'Buget P19'!E25+'Buget P20'!E25+'Buget P21'!E25+'Buget P22'!E25+'Buget P23'!E25+'Buget P24'!E25+'Buget P25'!E25+'Buget P26'!E25+'Buget P27'!E25+'Buget P28'!E25+'Buget P29'!E25</f>
        <v>0</v>
      </c>
      <c r="F25" s="42">
        <f t="shared" si="8"/>
        <v>0</v>
      </c>
      <c r="G25" s="75">
        <f>'Buget Lider'!G25+'Buget P1'!G25+'Buget P2'!G25+'Buget P3'!G25+'Buget P4'!G25+'Buget P5'!G25+'Buget P6'!G25+'Buget P7'!G25+'Buget P8'!G25+'Buget P9'!G25+'Buget P10'!G25+'Buget P11'!G25+'Buget P12'!G25+'Buget P13'!G25+'Buget P14'!G25+'Buget P15'!G25+'Buget P16'!G25+'Buget P17'!G25+'Buget P18'!G25+'Buget P19'!G25+'Buget P20'!G25+'Buget P21'!G25+'Buget P22'!G25+'Buget P23'!G25+'Buget P24'!G25+'Buget P25'!G25+'Buget P26'!G25+'Buget P27'!G25+'Buget P28'!G25+'Buget P29'!G25</f>
        <v>0</v>
      </c>
      <c r="H25" s="75">
        <f>'Buget Lider'!H25+'Buget P1'!H25+'Buget P2'!H25+'Buget P3'!H25+'Buget P4'!H25+'Buget P5'!H25+'Buget P6'!H25+'Buget P7'!H25+'Buget P8'!H25+'Buget P9'!H25+'Buget P10'!H25+'Buget P11'!H25+'Buget P12'!H25+'Buget P13'!H25+'Buget P14'!H25+'Buget P15'!H25+'Buget P16'!H25+'Buget P17'!H25+'Buget P18'!H25+'Buget P19'!H25+'Buget P20'!H25+'Buget P21'!H25+'Buget P22'!H25+'Buget P23'!H25+'Buget P24'!H25+'Buget P25'!H25+'Buget P26'!H25+'Buget P27'!H25+'Buget P28'!H25+'Buget P29'!H25</f>
        <v>0</v>
      </c>
      <c r="I25" s="42">
        <f t="shared" si="9"/>
        <v>0</v>
      </c>
      <c r="J25" s="42"/>
      <c r="K25" s="75">
        <f>'Buget Lider'!K25+'Buget P1'!K25+'Buget P2'!K25+'Buget P3'!K25+'Buget P4'!K25+'Buget P5'!K25+'Buget P6'!K25+'Buget P7'!K25+'Buget P8'!K25+'Buget P9'!K25+'Buget P10'!K25+'Buget P11'!K25+'Buget P12'!K25+'Buget P13'!K25+'Buget P14'!K25+'Buget P15'!K25+'Buget P16'!K25+'Buget P17'!K25+'Buget P18'!K25+'Buget P19'!K25+'Buget P20'!K25+'Buget P21'!K25+'Buget P22'!K25+'Buget P23'!K25+'Buget P24'!K25+'Buget P25'!K25+'Buget P26'!K25+'Buget P27'!K25+'Buget P28'!K25+'Buget P29'!K25</f>
        <v>0</v>
      </c>
      <c r="L25" s="75">
        <f>'Buget Lider'!L25+'Buget P1'!L25+'Buget P2'!L25+'Buget P3'!L25+'Buget P4'!L25+'Buget P5'!L25+'Buget P6'!L25+'Buget P7'!L25+'Buget P8'!L25+'Buget P9'!L25+'Buget P10'!L25+'Buget P11'!L25+'Buget P12'!L25+'Buget P13'!L25+'Buget P14'!L25+'Buget P15'!L25+'Buget P16'!L25+'Buget P17'!L25+'Buget P18'!L25+'Buget P19'!L25+'Buget P20'!L25+'Buget P21'!L25+'Buget P22'!L25+'Buget P23'!L25+'Buget P24'!L25+'Buget P25'!L25+'Buget P26'!L25+'Buget P27'!L25+'Buget P28'!L25+'Buget P29'!L25</f>
        <v>0</v>
      </c>
      <c r="M25" s="75">
        <f>'Buget Lider'!M25+'Buget P1'!M25+'Buget P2'!M25+'Buget P3'!M25+'Buget P4'!M25+'Buget P5'!M25+'Buget P6'!M25+'Buget P7'!M25+'Buget P8'!M25+'Buget P9'!M25+'Buget P10'!M25+'Buget P11'!M25+'Buget P12'!M25+'Buget P13'!M25+'Buget P14'!M25+'Buget P15'!M25+'Buget P16'!M25+'Buget P17'!M25+'Buget P18'!M25+'Buget P19'!M25+'Buget P20'!M25+'Buget P21'!M25+'Buget P22'!M25+'Buget P23'!M25+'Buget P24'!M25+'Buget P25'!M25+'Buget P26'!M25+'Buget P27'!M25+'Buget P28'!M25+'Buget P29'!M25</f>
        <v>0</v>
      </c>
      <c r="N25" s="75">
        <f>'Buget Lider'!N25+'Buget P1'!N25+'Buget P2'!N25+'Buget P3'!N25+'Buget P4'!N25+'Buget P5'!N25+'Buget P6'!N25+'Buget P7'!N25+'Buget P8'!N25+'Buget P9'!N25+'Buget P10'!N25+'Buget P11'!N25+'Buget P12'!N25+'Buget P13'!N25+'Buget P14'!N25+'Buget P15'!N25+'Buget P16'!N25+'Buget P17'!N25+'Buget P18'!N25+'Buget P19'!N25+'Buget P20'!N25+'Buget P21'!N25+'Buget P22'!N25+'Buget P23'!N25+'Buget P24'!N25+'Buget P25'!N25+'Buget P26'!N25+'Buget P27'!N25+'Buget P28'!N25+'Buget P29'!N25</f>
        <v>0</v>
      </c>
      <c r="O25" s="75">
        <f>'Buget Lider'!O25+'Buget P1'!O25+'Buget P2'!O25+'Buget P3'!O25+'Buget P4'!O25+'Buget P5'!O25+'Buget P6'!O25+'Buget P7'!O25+'Buget P8'!O25+'Buget P9'!O25+'Buget P10'!O25+'Buget P11'!O25+'Buget P12'!O25+'Buget P13'!O25+'Buget P14'!O25+'Buget P15'!O25+'Buget P16'!O25+'Buget P17'!O25+'Buget P18'!O25+'Buget P19'!O25+'Buget P20'!O25+'Buget P21'!O25+'Buget P22'!O25+'Buget P23'!O25+'Buget P24'!O25+'Buget P25'!O25+'Buget P26'!O25+'Buget P27'!O25+'Buget P28'!O25+'Buget P29'!O25</f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f>'Buget Lider'!D26+'Buget P1'!D26+'Buget P2'!D26+'Buget P3'!D26+'Buget P4'!D26+'Buget P5'!D26+'Buget P6'!D26+'Buget P7'!D26+'Buget P8'!D26+'Buget P9'!D26+'Buget P10'!D26+'Buget P11'!D26+'Buget P12'!D26+'Buget P13'!D26+'Buget P14'!D26+'Buget P15'!D26+'Buget P16'!D26+'Buget P17'!D26+'Buget P18'!D26+'Buget P19'!D26+'Buget P20'!D26+'Buget P21'!D26+'Buget P22'!D26+'Buget P23'!D26+'Buget P24'!D26+'Buget P25'!D26+'Buget P26'!D26+'Buget P27'!D26+'Buget P28'!D26+'Buget P29'!D26</f>
        <v>0</v>
      </c>
      <c r="E26" s="75">
        <f>'Buget Lider'!E26+'Buget P1'!E26+'Buget P2'!E26+'Buget P3'!E26+'Buget P4'!E26+'Buget P5'!E26+'Buget P6'!E26+'Buget P7'!E26+'Buget P8'!E26+'Buget P9'!E26+'Buget P10'!E26+'Buget P11'!E26+'Buget P12'!E26+'Buget P13'!E26+'Buget P14'!E26+'Buget P15'!E26+'Buget P16'!E26+'Buget P17'!E26+'Buget P18'!E26+'Buget P19'!E26+'Buget P20'!E26+'Buget P21'!E26+'Buget P22'!E26+'Buget P23'!E26+'Buget P24'!E26+'Buget P25'!E26+'Buget P26'!E26+'Buget P27'!E26+'Buget P28'!E26+'Buget P29'!E26</f>
        <v>0</v>
      </c>
      <c r="F26" s="42">
        <f t="shared" si="8"/>
        <v>0</v>
      </c>
      <c r="G26" s="75">
        <f>'Buget Lider'!G26+'Buget P1'!G26+'Buget P2'!G26+'Buget P3'!G26+'Buget P4'!G26+'Buget P5'!G26+'Buget P6'!G26+'Buget P7'!G26+'Buget P8'!G26+'Buget P9'!G26+'Buget P10'!G26+'Buget P11'!G26+'Buget P12'!G26+'Buget P13'!G26+'Buget P14'!G26+'Buget P15'!G26+'Buget P16'!G26+'Buget P17'!G26+'Buget P18'!G26+'Buget P19'!G26+'Buget P20'!G26+'Buget P21'!G26+'Buget P22'!G26+'Buget P23'!G26+'Buget P24'!G26+'Buget P25'!G26+'Buget P26'!G26+'Buget P27'!G26+'Buget P28'!G26+'Buget P29'!G26</f>
        <v>0</v>
      </c>
      <c r="H26" s="75">
        <f>'Buget Lider'!H26+'Buget P1'!H26+'Buget P2'!H26+'Buget P3'!H26+'Buget P4'!H26+'Buget P5'!H26+'Buget P6'!H26+'Buget P7'!H26+'Buget P8'!H26+'Buget P9'!H26+'Buget P10'!H26+'Buget P11'!H26+'Buget P12'!H26+'Buget P13'!H26+'Buget P14'!H26+'Buget P15'!H26+'Buget P16'!H26+'Buget P17'!H26+'Buget P18'!H26+'Buget P19'!H26+'Buget P20'!H26+'Buget P21'!H26+'Buget P22'!H26+'Buget P23'!H26+'Buget P24'!H26+'Buget P25'!H26+'Buget P26'!H26+'Buget P27'!H26+'Buget P28'!H26+'Buget P29'!H26</f>
        <v>0</v>
      </c>
      <c r="I26" s="42">
        <f t="shared" si="9"/>
        <v>0</v>
      </c>
      <c r="J26" s="42"/>
      <c r="K26" s="75">
        <f>'Buget Lider'!K26+'Buget P1'!K26+'Buget P2'!K26+'Buget P3'!K26+'Buget P4'!K26+'Buget P5'!K26+'Buget P6'!K26+'Buget P7'!K26+'Buget P8'!K26+'Buget P9'!K26+'Buget P10'!K26+'Buget P11'!K26+'Buget P12'!K26+'Buget P13'!K26+'Buget P14'!K26+'Buget P15'!K26+'Buget P16'!K26+'Buget P17'!K26+'Buget P18'!K26+'Buget P19'!K26+'Buget P20'!K26+'Buget P21'!K26+'Buget P22'!K26+'Buget P23'!K26+'Buget P24'!K26+'Buget P25'!K26+'Buget P26'!K26+'Buget P27'!K26+'Buget P28'!K26+'Buget P29'!K26</f>
        <v>0</v>
      </c>
      <c r="L26" s="75">
        <f>'Buget Lider'!L26+'Buget P1'!L26+'Buget P2'!L26+'Buget P3'!L26+'Buget P4'!L26+'Buget P5'!L26+'Buget P6'!L26+'Buget P7'!L26+'Buget P8'!L26+'Buget P9'!L26+'Buget P10'!L26+'Buget P11'!L26+'Buget P12'!L26+'Buget P13'!L26+'Buget P14'!L26+'Buget P15'!L26+'Buget P16'!L26+'Buget P17'!L26+'Buget P18'!L26+'Buget P19'!L26+'Buget P20'!L26+'Buget P21'!L26+'Buget P22'!L26+'Buget P23'!L26+'Buget P24'!L26+'Buget P25'!L26+'Buget P26'!L26+'Buget P27'!L26+'Buget P28'!L26+'Buget P29'!L26</f>
        <v>0</v>
      </c>
      <c r="M26" s="75">
        <f>'Buget Lider'!M26+'Buget P1'!M26+'Buget P2'!M26+'Buget P3'!M26+'Buget P4'!M26+'Buget P5'!M26+'Buget P6'!M26+'Buget P7'!M26+'Buget P8'!M26+'Buget P9'!M26+'Buget P10'!M26+'Buget P11'!M26+'Buget P12'!M26+'Buget P13'!M26+'Buget P14'!M26+'Buget P15'!M26+'Buget P16'!M26+'Buget P17'!M26+'Buget P18'!M26+'Buget P19'!M26+'Buget P20'!M26+'Buget P21'!M26+'Buget P22'!M26+'Buget P23'!M26+'Buget P24'!M26+'Buget P25'!M26+'Buget P26'!M26+'Buget P27'!M26+'Buget P28'!M26+'Buget P29'!M26</f>
        <v>0</v>
      </c>
      <c r="N26" s="75">
        <f>'Buget Lider'!N26+'Buget P1'!N26+'Buget P2'!N26+'Buget P3'!N26+'Buget P4'!N26+'Buget P5'!N26+'Buget P6'!N26+'Buget P7'!N26+'Buget P8'!N26+'Buget P9'!N26+'Buget P10'!N26+'Buget P11'!N26+'Buget P12'!N26+'Buget P13'!N26+'Buget P14'!N26+'Buget P15'!N26+'Buget P16'!N26+'Buget P17'!N26+'Buget P18'!N26+'Buget P19'!N26+'Buget P20'!N26+'Buget P21'!N26+'Buget P22'!N26+'Buget P23'!N26+'Buget P24'!N26+'Buget P25'!N26+'Buget P26'!N26+'Buget P27'!N26+'Buget P28'!N26+'Buget P29'!N26</f>
        <v>0</v>
      </c>
      <c r="O26" s="75">
        <f>'Buget Lider'!O26+'Buget P1'!O26+'Buget P2'!O26+'Buget P3'!O26+'Buget P4'!O26+'Buget P5'!O26+'Buget P6'!O26+'Buget P7'!O26+'Buget P8'!O26+'Buget P9'!O26+'Buget P10'!O26+'Buget P11'!O26+'Buget P12'!O26+'Buget P13'!O26+'Buget P14'!O26+'Buget P15'!O26+'Buget P16'!O26+'Buget P17'!O26+'Buget P18'!O26+'Buget P19'!O26+'Buget P20'!O26+'Buget P21'!O26+'Buget P22'!O26+'Buget P23'!O26+'Buget P24'!O26+'Buget P25'!O26+'Buget P26'!O26+'Buget P27'!O26+'Buget P28'!O26+'Buget P29'!O26</f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f>'Buget Lider'!D27+'Buget P1'!D27+'Buget P2'!D27+'Buget P3'!D27+'Buget P4'!D27+'Buget P5'!D27+'Buget P6'!D27+'Buget P7'!D27+'Buget P8'!D27+'Buget P9'!D27+'Buget P10'!D27+'Buget P11'!D27+'Buget P12'!D27+'Buget P13'!D27+'Buget P14'!D27+'Buget P15'!D27+'Buget P16'!D27+'Buget P17'!D27+'Buget P18'!D27+'Buget P19'!D27+'Buget P20'!D27+'Buget P21'!D27+'Buget P22'!D27+'Buget P23'!D27+'Buget P24'!D27+'Buget P25'!D27+'Buget P26'!D27+'Buget P27'!D27+'Buget P28'!D27+'Buget P29'!D27</f>
        <v>0</v>
      </c>
      <c r="E27" s="75">
        <f>'Buget Lider'!E27+'Buget P1'!E27+'Buget P2'!E27+'Buget P3'!E27+'Buget P4'!E27+'Buget P5'!E27+'Buget P6'!E27+'Buget P7'!E27+'Buget P8'!E27+'Buget P9'!E27+'Buget P10'!E27+'Buget P11'!E27+'Buget P12'!E27+'Buget P13'!E27+'Buget P14'!E27+'Buget P15'!E27+'Buget P16'!E27+'Buget P17'!E27+'Buget P18'!E27+'Buget P19'!E27+'Buget P20'!E27+'Buget P21'!E27+'Buget P22'!E27+'Buget P23'!E27+'Buget P24'!E27+'Buget P25'!E27+'Buget P26'!E27+'Buget P27'!E27+'Buget P28'!E27+'Buget P29'!E27</f>
        <v>0</v>
      </c>
      <c r="F27" s="42">
        <f t="shared" si="8"/>
        <v>0</v>
      </c>
      <c r="G27" s="75">
        <f>'Buget Lider'!G27+'Buget P1'!G27+'Buget P2'!G27+'Buget P3'!G27+'Buget P4'!G27+'Buget P5'!G27+'Buget P6'!G27+'Buget P7'!G27+'Buget P8'!G27+'Buget P9'!G27+'Buget P10'!G27+'Buget P11'!G27+'Buget P12'!G27+'Buget P13'!G27+'Buget P14'!G27+'Buget P15'!G27+'Buget P16'!G27+'Buget P17'!G27+'Buget P18'!G27+'Buget P19'!G27+'Buget P20'!G27+'Buget P21'!G27+'Buget P22'!G27+'Buget P23'!G27+'Buget P24'!G27+'Buget P25'!G27+'Buget P26'!G27+'Buget P27'!G27+'Buget P28'!G27+'Buget P29'!G27</f>
        <v>0</v>
      </c>
      <c r="H27" s="75">
        <f>'Buget Lider'!H27+'Buget P1'!H27+'Buget P2'!H27+'Buget P3'!H27+'Buget P4'!H27+'Buget P5'!H27+'Buget P6'!H27+'Buget P7'!H27+'Buget P8'!H27+'Buget P9'!H27+'Buget P10'!H27+'Buget P11'!H27+'Buget P12'!H27+'Buget P13'!H27+'Buget P14'!H27+'Buget P15'!H27+'Buget P16'!H27+'Buget P17'!H27+'Buget P18'!H27+'Buget P19'!H27+'Buget P20'!H27+'Buget P21'!H27+'Buget P22'!H27+'Buget P23'!H27+'Buget P24'!H27+'Buget P25'!H27+'Buget P26'!H27+'Buget P27'!H27+'Buget P28'!H27+'Buget P29'!H27</f>
        <v>0</v>
      </c>
      <c r="I27" s="42">
        <f t="shared" si="9"/>
        <v>0</v>
      </c>
      <c r="J27" s="42"/>
      <c r="K27" s="75">
        <f>'Buget Lider'!K27+'Buget P1'!K27+'Buget P2'!K27+'Buget P3'!K27+'Buget P4'!K27+'Buget P5'!K27+'Buget P6'!K27+'Buget P7'!K27+'Buget P8'!K27+'Buget P9'!K27+'Buget P10'!K27+'Buget P11'!K27+'Buget P12'!K27+'Buget P13'!K27+'Buget P14'!K27+'Buget P15'!K27+'Buget P16'!K27+'Buget P17'!K27+'Buget P18'!K27+'Buget P19'!K27+'Buget P20'!K27+'Buget P21'!K27+'Buget P22'!K27+'Buget P23'!K27+'Buget P24'!K27+'Buget P25'!K27+'Buget P26'!K27+'Buget P27'!K27+'Buget P28'!K27+'Buget P29'!K27</f>
        <v>0</v>
      </c>
      <c r="L27" s="75">
        <f>'Buget Lider'!L27+'Buget P1'!L27+'Buget P2'!L27+'Buget P3'!L27+'Buget P4'!L27+'Buget P5'!L27+'Buget P6'!L27+'Buget P7'!L27+'Buget P8'!L27+'Buget P9'!L27+'Buget P10'!L27+'Buget P11'!L27+'Buget P12'!L27+'Buget P13'!L27+'Buget P14'!L27+'Buget P15'!L27+'Buget P16'!L27+'Buget P17'!L27+'Buget P18'!L27+'Buget P19'!L27+'Buget P20'!L27+'Buget P21'!L27+'Buget P22'!L27+'Buget P23'!L27+'Buget P24'!L27+'Buget P25'!L27+'Buget P26'!L27+'Buget P27'!L27+'Buget P28'!L27+'Buget P29'!L27</f>
        <v>0</v>
      </c>
      <c r="M27" s="75">
        <f>'Buget Lider'!M27+'Buget P1'!M27+'Buget P2'!M27+'Buget P3'!M27+'Buget P4'!M27+'Buget P5'!M27+'Buget P6'!M27+'Buget P7'!M27+'Buget P8'!M27+'Buget P9'!M27+'Buget P10'!M27+'Buget P11'!M27+'Buget P12'!M27+'Buget P13'!M27+'Buget P14'!M27+'Buget P15'!M27+'Buget P16'!M27+'Buget P17'!M27+'Buget P18'!M27+'Buget P19'!M27+'Buget P20'!M27+'Buget P21'!M27+'Buget P22'!M27+'Buget P23'!M27+'Buget P24'!M27+'Buget P25'!M27+'Buget P26'!M27+'Buget P27'!M27+'Buget P28'!M27+'Buget P29'!M27</f>
        <v>0</v>
      </c>
      <c r="N27" s="75">
        <f>'Buget Lider'!N27+'Buget P1'!N27+'Buget P2'!N27+'Buget P3'!N27+'Buget P4'!N27+'Buget P5'!N27+'Buget P6'!N27+'Buget P7'!N27+'Buget P8'!N27+'Buget P9'!N27+'Buget P10'!N27+'Buget P11'!N27+'Buget P12'!N27+'Buget P13'!N27+'Buget P14'!N27+'Buget P15'!N27+'Buget P16'!N27+'Buget P17'!N27+'Buget P18'!N27+'Buget P19'!N27+'Buget P20'!N27+'Buget P21'!N27+'Buget P22'!N27+'Buget P23'!N27+'Buget P24'!N27+'Buget P25'!N27+'Buget P26'!N27+'Buget P27'!N27+'Buget P28'!N27+'Buget P29'!N27</f>
        <v>0</v>
      </c>
      <c r="O27" s="75">
        <f>'Buget Lider'!O27+'Buget P1'!O27+'Buget P2'!O27+'Buget P3'!O27+'Buget P4'!O27+'Buget P5'!O27+'Buget P6'!O27+'Buget P7'!O27+'Buget P8'!O27+'Buget P9'!O27+'Buget P10'!O27+'Buget P11'!O27+'Buget P12'!O27+'Buget P13'!O27+'Buget P14'!O27+'Buget P15'!O27+'Buget P16'!O27+'Buget P17'!O27+'Buget P18'!O27+'Buget P19'!O27+'Buget P20'!O27+'Buget P21'!O27+'Buget P22'!O27+'Buget P23'!O27+'Buget P24'!O27+'Buget P25'!O27+'Buget P26'!O27+'Buget P27'!O27+'Buget P28'!O27+'Buget P29'!O27</f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f>'Buget Lider'!D28+'Buget P1'!D28+'Buget P2'!D28+'Buget P3'!D28+'Buget P4'!D28+'Buget P5'!D28+'Buget P6'!D28+'Buget P7'!D28+'Buget P8'!D28+'Buget P9'!D28+'Buget P10'!D28+'Buget P11'!D28+'Buget P12'!D28+'Buget P13'!D28+'Buget P14'!D28+'Buget P15'!D28+'Buget P16'!D28+'Buget P17'!D28+'Buget P18'!D28+'Buget P19'!D28+'Buget P20'!D28+'Buget P21'!D28+'Buget P22'!D28+'Buget P23'!D28+'Buget P24'!D28+'Buget P25'!D28+'Buget P26'!D28+'Buget P27'!D28+'Buget P28'!D28+'Buget P29'!D28</f>
        <v>0</v>
      </c>
      <c r="E28" s="75">
        <f>'Buget Lider'!E28+'Buget P1'!E28+'Buget P2'!E28+'Buget P3'!E28+'Buget P4'!E28+'Buget P5'!E28+'Buget P6'!E28+'Buget P7'!E28+'Buget P8'!E28+'Buget P9'!E28+'Buget P10'!E28+'Buget P11'!E28+'Buget P12'!E28+'Buget P13'!E28+'Buget P14'!E28+'Buget P15'!E28+'Buget P16'!E28+'Buget P17'!E28+'Buget P18'!E28+'Buget P19'!E28+'Buget P20'!E28+'Buget P21'!E28+'Buget P22'!E28+'Buget P23'!E28+'Buget P24'!E28+'Buget P25'!E28+'Buget P26'!E28+'Buget P27'!E28+'Buget P28'!E28+'Buget P29'!E28</f>
        <v>0</v>
      </c>
      <c r="F28" s="42">
        <f t="shared" si="8"/>
        <v>0</v>
      </c>
      <c r="G28" s="75">
        <f>'Buget Lider'!G28+'Buget P1'!G28+'Buget P2'!G28+'Buget P3'!G28+'Buget P4'!G28+'Buget P5'!G28+'Buget P6'!G28+'Buget P7'!G28+'Buget P8'!G28+'Buget P9'!G28+'Buget P10'!G28+'Buget P11'!G28+'Buget P12'!G28+'Buget P13'!G28+'Buget P14'!G28+'Buget P15'!G28+'Buget P16'!G28+'Buget P17'!G28+'Buget P18'!G28+'Buget P19'!G28+'Buget P20'!G28+'Buget P21'!G28+'Buget P22'!G28+'Buget P23'!G28+'Buget P24'!G28+'Buget P25'!G28+'Buget P26'!G28+'Buget P27'!G28+'Buget P28'!G28+'Buget P29'!G28</f>
        <v>0</v>
      </c>
      <c r="H28" s="75">
        <f>'Buget Lider'!H28+'Buget P1'!H28+'Buget P2'!H28+'Buget P3'!H28+'Buget P4'!H28+'Buget P5'!H28+'Buget P6'!H28+'Buget P7'!H28+'Buget P8'!H28+'Buget P9'!H28+'Buget P10'!H28+'Buget P11'!H28+'Buget P12'!H28+'Buget P13'!H28+'Buget P14'!H28+'Buget P15'!H28+'Buget P16'!H28+'Buget P17'!H28+'Buget P18'!H28+'Buget P19'!H28+'Buget P20'!H28+'Buget P21'!H28+'Buget P22'!H28+'Buget P23'!H28+'Buget P24'!H28+'Buget P25'!H28+'Buget P26'!H28+'Buget P27'!H28+'Buget P28'!H28+'Buget P29'!H28</f>
        <v>0</v>
      </c>
      <c r="I28" s="42">
        <f t="shared" si="9"/>
        <v>0</v>
      </c>
      <c r="J28" s="42"/>
      <c r="K28" s="75">
        <f>'Buget Lider'!K28+'Buget P1'!K28+'Buget P2'!K28+'Buget P3'!K28+'Buget P4'!K28+'Buget P5'!K28+'Buget P6'!K28+'Buget P7'!K28+'Buget P8'!K28+'Buget P9'!K28+'Buget P10'!K28+'Buget P11'!K28+'Buget P12'!K28+'Buget P13'!K28+'Buget P14'!K28+'Buget P15'!K28+'Buget P16'!K28+'Buget P17'!K28+'Buget P18'!K28+'Buget P19'!K28+'Buget P20'!K28+'Buget P21'!K28+'Buget P22'!K28+'Buget P23'!K28+'Buget P24'!K28+'Buget P25'!K28+'Buget P26'!K28+'Buget P27'!K28+'Buget P28'!K28+'Buget P29'!K28</f>
        <v>0</v>
      </c>
      <c r="L28" s="75">
        <f>'Buget Lider'!L28+'Buget P1'!L28+'Buget P2'!L28+'Buget P3'!L28+'Buget P4'!L28+'Buget P5'!L28+'Buget P6'!L28+'Buget P7'!L28+'Buget P8'!L28+'Buget P9'!L28+'Buget P10'!L28+'Buget P11'!L28+'Buget P12'!L28+'Buget P13'!L28+'Buget P14'!L28+'Buget P15'!L28+'Buget P16'!L28+'Buget P17'!L28+'Buget P18'!L28+'Buget P19'!L28+'Buget P20'!L28+'Buget P21'!L28+'Buget P22'!L28+'Buget P23'!L28+'Buget P24'!L28+'Buget P25'!L28+'Buget P26'!L28+'Buget P27'!L28+'Buget P28'!L28+'Buget P29'!L28</f>
        <v>0</v>
      </c>
      <c r="M28" s="75">
        <f>'Buget Lider'!M28+'Buget P1'!M28+'Buget P2'!M28+'Buget P3'!M28+'Buget P4'!M28+'Buget P5'!M28+'Buget P6'!M28+'Buget P7'!M28+'Buget P8'!M28+'Buget P9'!M28+'Buget P10'!M28+'Buget P11'!M28+'Buget P12'!M28+'Buget P13'!M28+'Buget P14'!M28+'Buget P15'!M28+'Buget P16'!M28+'Buget P17'!M28+'Buget P18'!M28+'Buget P19'!M28+'Buget P20'!M28+'Buget P21'!M28+'Buget P22'!M28+'Buget P23'!M28+'Buget P24'!M28+'Buget P25'!M28+'Buget P26'!M28+'Buget P27'!M28+'Buget P28'!M28+'Buget P29'!M28</f>
        <v>0</v>
      </c>
      <c r="N28" s="75">
        <f>'Buget Lider'!N28+'Buget P1'!N28+'Buget P2'!N28+'Buget P3'!N28+'Buget P4'!N28+'Buget P5'!N28+'Buget P6'!N28+'Buget P7'!N28+'Buget P8'!N28+'Buget P9'!N28+'Buget P10'!N28+'Buget P11'!N28+'Buget P12'!N28+'Buget P13'!N28+'Buget P14'!N28+'Buget P15'!N28+'Buget P16'!N28+'Buget P17'!N28+'Buget P18'!N28+'Buget P19'!N28+'Buget P20'!N28+'Buget P21'!N28+'Buget P22'!N28+'Buget P23'!N28+'Buget P24'!N28+'Buget P25'!N28+'Buget P26'!N28+'Buget P27'!N28+'Buget P28'!N28+'Buget P29'!N28</f>
        <v>0</v>
      </c>
      <c r="O28" s="75">
        <f>'Buget Lider'!O28+'Buget P1'!O28+'Buget P2'!O28+'Buget P3'!O28+'Buget P4'!O28+'Buget P5'!O28+'Buget P6'!O28+'Buget P7'!O28+'Buget P8'!O28+'Buget P9'!O28+'Buget P10'!O28+'Buget P11'!O28+'Buget P12'!O28+'Buget P13'!O28+'Buget P14'!O28+'Buget P15'!O28+'Buget P16'!O28+'Buget P17'!O28+'Buget P18'!O28+'Buget P19'!O28+'Buget P20'!O28+'Buget P21'!O28+'Buget P22'!O28+'Buget P23'!O28+'Buget P24'!O28+'Buget P25'!O28+'Buget P26'!O28+'Buget P27'!O28+'Buget P28'!O28+'Buget P29'!O28</f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f>'Buget Lider'!D29+'Buget P1'!D29+'Buget P2'!D29+'Buget P3'!D29+'Buget P4'!D29+'Buget P5'!D29+'Buget P6'!D29+'Buget P7'!D29+'Buget P8'!D29+'Buget P9'!D29+'Buget P10'!D29+'Buget P11'!D29+'Buget P12'!D29+'Buget P13'!D29+'Buget P14'!D29+'Buget P15'!D29+'Buget P16'!D29+'Buget P17'!D29+'Buget P18'!D29+'Buget P19'!D29+'Buget P20'!D29+'Buget P21'!D29+'Buget P22'!D29+'Buget P23'!D29+'Buget P24'!D29+'Buget P25'!D29+'Buget P26'!D29+'Buget P27'!D29+'Buget P28'!D29+'Buget P29'!D29</f>
        <v>0</v>
      </c>
      <c r="E29" s="75">
        <f>'Buget Lider'!E29+'Buget P1'!E29+'Buget P2'!E29+'Buget P3'!E29+'Buget P4'!E29+'Buget P5'!E29+'Buget P6'!E29+'Buget P7'!E29+'Buget P8'!E29+'Buget P9'!E29+'Buget P10'!E29+'Buget P11'!E29+'Buget P12'!E29+'Buget P13'!E29+'Buget P14'!E29+'Buget P15'!E29+'Buget P16'!E29+'Buget P17'!E29+'Buget P18'!E29+'Buget P19'!E29+'Buget P20'!E29+'Buget P21'!E29+'Buget P22'!E29+'Buget P23'!E29+'Buget P24'!E29+'Buget P25'!E29+'Buget P26'!E29+'Buget P27'!E29+'Buget P28'!E29+'Buget P29'!E29</f>
        <v>0</v>
      </c>
      <c r="F29" s="42">
        <f t="shared" si="8"/>
        <v>0</v>
      </c>
      <c r="G29" s="75">
        <f>'Buget Lider'!G29+'Buget P1'!G29+'Buget P2'!G29+'Buget P3'!G29+'Buget P4'!G29+'Buget P5'!G29+'Buget P6'!G29+'Buget P7'!G29+'Buget P8'!G29+'Buget P9'!G29+'Buget P10'!G29+'Buget P11'!G29+'Buget P12'!G29+'Buget P13'!G29+'Buget P14'!G29+'Buget P15'!G29+'Buget P16'!G29+'Buget P17'!G29+'Buget P18'!G29+'Buget P19'!G29+'Buget P20'!G29+'Buget P21'!G29+'Buget P22'!G29+'Buget P23'!G29+'Buget P24'!G29+'Buget P25'!G29+'Buget P26'!G29+'Buget P27'!G29+'Buget P28'!G29+'Buget P29'!G29</f>
        <v>0</v>
      </c>
      <c r="H29" s="75">
        <f>'Buget Lider'!H29+'Buget P1'!H29+'Buget P2'!H29+'Buget P3'!H29+'Buget P4'!H29+'Buget P5'!H29+'Buget P6'!H29+'Buget P7'!H29+'Buget P8'!H29+'Buget P9'!H29+'Buget P10'!H29+'Buget P11'!H29+'Buget P12'!H29+'Buget P13'!H29+'Buget P14'!H29+'Buget P15'!H29+'Buget P16'!H29+'Buget P17'!H29+'Buget P18'!H29+'Buget P19'!H29+'Buget P20'!H29+'Buget P21'!H29+'Buget P22'!H29+'Buget P23'!H29+'Buget P24'!H29+'Buget P25'!H29+'Buget P26'!H29+'Buget P27'!H29+'Buget P28'!H29+'Buget P29'!H29</f>
        <v>0</v>
      </c>
      <c r="I29" s="42">
        <f t="shared" si="9"/>
        <v>0</v>
      </c>
      <c r="J29" s="42"/>
      <c r="K29" s="75">
        <f>'Buget Lider'!K29+'Buget P1'!K29+'Buget P2'!K29+'Buget P3'!K29+'Buget P4'!K29+'Buget P5'!K29+'Buget P6'!K29+'Buget P7'!K29+'Buget P8'!K29+'Buget P9'!K29+'Buget P10'!K29+'Buget P11'!K29+'Buget P12'!K29+'Buget P13'!K29+'Buget P14'!K29+'Buget P15'!K29+'Buget P16'!K29+'Buget P17'!K29+'Buget P18'!K29+'Buget P19'!K29+'Buget P20'!K29+'Buget P21'!K29+'Buget P22'!K29+'Buget P23'!K29+'Buget P24'!K29+'Buget P25'!K29+'Buget P26'!K29+'Buget P27'!K29+'Buget P28'!K29+'Buget P29'!K29</f>
        <v>0</v>
      </c>
      <c r="L29" s="75">
        <f>'Buget Lider'!L29+'Buget P1'!L29+'Buget P2'!L29+'Buget P3'!L29+'Buget P4'!L29+'Buget P5'!L29+'Buget P6'!L29+'Buget P7'!L29+'Buget P8'!L29+'Buget P9'!L29+'Buget P10'!L29+'Buget P11'!L29+'Buget P12'!L29+'Buget P13'!L29+'Buget P14'!L29+'Buget P15'!L29+'Buget P16'!L29+'Buget P17'!L29+'Buget P18'!L29+'Buget P19'!L29+'Buget P20'!L29+'Buget P21'!L29+'Buget P22'!L29+'Buget P23'!L29+'Buget P24'!L29+'Buget P25'!L29+'Buget P26'!L29+'Buget P27'!L29+'Buget P28'!L29+'Buget P29'!L29</f>
        <v>0</v>
      </c>
      <c r="M29" s="75">
        <f>'Buget Lider'!M29+'Buget P1'!M29+'Buget P2'!M29+'Buget P3'!M29+'Buget P4'!M29+'Buget P5'!M29+'Buget P6'!M29+'Buget P7'!M29+'Buget P8'!M29+'Buget P9'!M29+'Buget P10'!M29+'Buget P11'!M29+'Buget P12'!M29+'Buget P13'!M29+'Buget P14'!M29+'Buget P15'!M29+'Buget P16'!M29+'Buget P17'!M29+'Buget P18'!M29+'Buget P19'!M29+'Buget P20'!M29+'Buget P21'!M29+'Buget P22'!M29+'Buget P23'!M29+'Buget P24'!M29+'Buget P25'!M29+'Buget P26'!M29+'Buget P27'!M29+'Buget P28'!M29+'Buget P29'!M29</f>
        <v>0</v>
      </c>
      <c r="N29" s="75">
        <f>'Buget Lider'!N29+'Buget P1'!N29+'Buget P2'!N29+'Buget P3'!N29+'Buget P4'!N29+'Buget P5'!N29+'Buget P6'!N29+'Buget P7'!N29+'Buget P8'!N29+'Buget P9'!N29+'Buget P10'!N29+'Buget P11'!N29+'Buget P12'!N29+'Buget P13'!N29+'Buget P14'!N29+'Buget P15'!N29+'Buget P16'!N29+'Buget P17'!N29+'Buget P18'!N29+'Buget P19'!N29+'Buget P20'!N29+'Buget P21'!N29+'Buget P22'!N29+'Buget P23'!N29+'Buget P24'!N29+'Buget P25'!N29+'Buget P26'!N29+'Buget P27'!N29+'Buget P28'!N29+'Buget P29'!N29</f>
        <v>0</v>
      </c>
      <c r="O29" s="75">
        <f>'Buget Lider'!O29+'Buget P1'!O29+'Buget P2'!O29+'Buget P3'!O29+'Buget P4'!O29+'Buget P5'!O29+'Buget P6'!O29+'Buget P7'!O29+'Buget P8'!O29+'Buget P9'!O29+'Buget P10'!O29+'Buget P11'!O29+'Buget P12'!O29+'Buget P13'!O29+'Buget P14'!O29+'Buget P15'!O29+'Buget P16'!O29+'Buget P17'!O29+'Buget P18'!O29+'Buget P19'!O29+'Buget P20'!O29+'Buget P21'!O29+'Buget P22'!O29+'Buget P23'!O29+'Buget P24'!O29+'Buget P25'!O29+'Buget P26'!O29+'Buget P27'!O29+'Buget P28'!O29+'Buget P29'!O29</f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f>'Buget Lider'!D30+'Buget P1'!D30+'Buget P2'!D30+'Buget P3'!D30+'Buget P4'!D30+'Buget P5'!D30+'Buget P6'!D30+'Buget P7'!D30+'Buget P8'!D30+'Buget P9'!D30+'Buget P10'!D30+'Buget P11'!D30+'Buget P12'!D30+'Buget P13'!D30+'Buget P14'!D30+'Buget P15'!D30+'Buget P16'!D30+'Buget P17'!D30+'Buget P18'!D30+'Buget P19'!D30+'Buget P20'!D30+'Buget P21'!D30+'Buget P22'!D30+'Buget P23'!D30+'Buget P24'!D30+'Buget P25'!D30+'Buget P26'!D30+'Buget P27'!D30+'Buget P28'!D30+'Buget P29'!D30</f>
        <v>0</v>
      </c>
      <c r="E30" s="75">
        <f>'Buget Lider'!E30+'Buget P1'!E30+'Buget P2'!E30+'Buget P3'!E30+'Buget P4'!E30+'Buget P5'!E30+'Buget P6'!E30+'Buget P7'!E30+'Buget P8'!E30+'Buget P9'!E30+'Buget P10'!E30+'Buget P11'!E30+'Buget P12'!E30+'Buget P13'!E30+'Buget P14'!E30+'Buget P15'!E30+'Buget P16'!E30+'Buget P17'!E30+'Buget P18'!E30+'Buget P19'!E30+'Buget P20'!E30+'Buget P21'!E30+'Buget P22'!E30+'Buget P23'!E30+'Buget P24'!E30+'Buget P25'!E30+'Buget P26'!E30+'Buget P27'!E30+'Buget P28'!E30+'Buget P29'!E30</f>
        <v>0</v>
      </c>
      <c r="F30" s="42">
        <f t="shared" si="8"/>
        <v>0</v>
      </c>
      <c r="G30" s="75">
        <f>'Buget Lider'!G30+'Buget P1'!G30+'Buget P2'!G30+'Buget P3'!G30+'Buget P4'!G30+'Buget P5'!G30+'Buget P6'!G30+'Buget P7'!G30+'Buget P8'!G30+'Buget P9'!G30+'Buget P10'!G30+'Buget P11'!G30+'Buget P12'!G30+'Buget P13'!G30+'Buget P14'!G30+'Buget P15'!G30+'Buget P16'!G30+'Buget P17'!G30+'Buget P18'!G30+'Buget P19'!G30+'Buget P20'!G30+'Buget P21'!G30+'Buget P22'!G30+'Buget P23'!G30+'Buget P24'!G30+'Buget P25'!G30+'Buget P26'!G30+'Buget P27'!G30+'Buget P28'!G30+'Buget P29'!G30</f>
        <v>0</v>
      </c>
      <c r="H30" s="75">
        <f>'Buget Lider'!H30+'Buget P1'!H30+'Buget P2'!H30+'Buget P3'!H30+'Buget P4'!H30+'Buget P5'!H30+'Buget P6'!H30+'Buget P7'!H30+'Buget P8'!H30+'Buget P9'!H30+'Buget P10'!H30+'Buget P11'!H30+'Buget P12'!H30+'Buget P13'!H30+'Buget P14'!H30+'Buget P15'!H30+'Buget P16'!H30+'Buget P17'!H30+'Buget P18'!H30+'Buget P19'!H30+'Buget P20'!H30+'Buget P21'!H30+'Buget P22'!H30+'Buget P23'!H30+'Buget P24'!H30+'Buget P25'!H30+'Buget P26'!H30+'Buget P27'!H30+'Buget P28'!H30+'Buget P29'!H30</f>
        <v>0</v>
      </c>
      <c r="I30" s="42">
        <f t="shared" si="9"/>
        <v>0</v>
      </c>
      <c r="J30" s="42"/>
      <c r="K30" s="75">
        <f>'Buget Lider'!K30+'Buget P1'!K30+'Buget P2'!K30+'Buget P3'!K30+'Buget P4'!K30+'Buget P5'!K30+'Buget P6'!K30+'Buget P7'!K30+'Buget P8'!K30+'Buget P9'!K30+'Buget P10'!K30+'Buget P11'!K30+'Buget P12'!K30+'Buget P13'!K30+'Buget P14'!K30+'Buget P15'!K30+'Buget P16'!K30+'Buget P17'!K30+'Buget P18'!K30+'Buget P19'!K30+'Buget P20'!K30+'Buget P21'!K30+'Buget P22'!K30+'Buget P23'!K30+'Buget P24'!K30+'Buget P25'!K30+'Buget P26'!K30+'Buget P27'!K30+'Buget P28'!K30+'Buget P29'!K30</f>
        <v>0</v>
      </c>
      <c r="L30" s="75">
        <f>'Buget Lider'!L30+'Buget P1'!L30+'Buget P2'!L30+'Buget P3'!L30+'Buget P4'!L30+'Buget P5'!L30+'Buget P6'!L30+'Buget P7'!L30+'Buget P8'!L30+'Buget P9'!L30+'Buget P10'!L30+'Buget P11'!L30+'Buget P12'!L30+'Buget P13'!L30+'Buget P14'!L30+'Buget P15'!L30+'Buget P16'!L30+'Buget P17'!L30+'Buget P18'!L30+'Buget P19'!L30+'Buget P20'!L30+'Buget P21'!L30+'Buget P22'!L30+'Buget P23'!L30+'Buget P24'!L30+'Buget P25'!L30+'Buget P26'!L30+'Buget P27'!L30+'Buget P28'!L30+'Buget P29'!L30</f>
        <v>0</v>
      </c>
      <c r="M30" s="75">
        <f>'Buget Lider'!M30+'Buget P1'!M30+'Buget P2'!M30+'Buget P3'!M30+'Buget P4'!M30+'Buget P5'!M30+'Buget P6'!M30+'Buget P7'!M30+'Buget P8'!M30+'Buget P9'!M30+'Buget P10'!M30+'Buget P11'!M30+'Buget P12'!M30+'Buget P13'!M30+'Buget P14'!M30+'Buget P15'!M30+'Buget P16'!M30+'Buget P17'!M30+'Buget P18'!M30+'Buget P19'!M30+'Buget P20'!M30+'Buget P21'!M30+'Buget P22'!M30+'Buget P23'!M30+'Buget P24'!M30+'Buget P25'!M30+'Buget P26'!M30+'Buget P27'!M30+'Buget P28'!M30+'Buget P29'!M30</f>
        <v>0</v>
      </c>
      <c r="N30" s="75">
        <f>'Buget Lider'!N30+'Buget P1'!N30+'Buget P2'!N30+'Buget P3'!N30+'Buget P4'!N30+'Buget P5'!N30+'Buget P6'!N30+'Buget P7'!N30+'Buget P8'!N30+'Buget P9'!N30+'Buget P10'!N30+'Buget P11'!N30+'Buget P12'!N30+'Buget P13'!N30+'Buget P14'!N30+'Buget P15'!N30+'Buget P16'!N30+'Buget P17'!N30+'Buget P18'!N30+'Buget P19'!N30+'Buget P20'!N30+'Buget P21'!N30+'Buget P22'!N30+'Buget P23'!N30+'Buget P24'!N30+'Buget P25'!N30+'Buget P26'!N30+'Buget P27'!N30+'Buget P28'!N30+'Buget P29'!N30</f>
        <v>0</v>
      </c>
      <c r="O30" s="75">
        <f>'Buget Lider'!O30+'Buget P1'!O30+'Buget P2'!O30+'Buget P3'!O30+'Buget P4'!O30+'Buget P5'!O30+'Buget P6'!O30+'Buget P7'!O30+'Buget P8'!O30+'Buget P9'!O30+'Buget P10'!O30+'Buget P11'!O30+'Buget P12'!O30+'Buget P13'!O30+'Buget P14'!O30+'Buget P15'!O30+'Buget P16'!O30+'Buget P17'!O30+'Buget P18'!O30+'Buget P19'!O30+'Buget P20'!O30+'Buget P21'!O30+'Buget P22'!O30+'Buget P23'!O30+'Buget P24'!O30+'Buget P25'!O30+'Buget P26'!O30+'Buget P27'!O30+'Buget P28'!O30+'Buget P29'!O30</f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f>'Buget Lider'!D31+'Buget P1'!D31+'Buget P2'!D31+'Buget P3'!D31+'Buget P4'!D31+'Buget P5'!D31+'Buget P6'!D31+'Buget P7'!D31+'Buget P8'!D31+'Buget P9'!D31+'Buget P10'!D31+'Buget P11'!D31+'Buget P12'!D31+'Buget P13'!D31+'Buget P14'!D31+'Buget P15'!D31+'Buget P16'!D31+'Buget P17'!D31+'Buget P18'!D31+'Buget P19'!D31+'Buget P20'!D31+'Buget P21'!D31+'Buget P22'!D31+'Buget P23'!D31+'Buget P24'!D31+'Buget P25'!D31+'Buget P26'!D31+'Buget P27'!D31+'Buget P28'!D31+'Buget P29'!D31</f>
        <v>0</v>
      </c>
      <c r="E31" s="75">
        <f>'Buget Lider'!E31+'Buget P1'!E31+'Buget P2'!E31+'Buget P3'!E31+'Buget P4'!E31+'Buget P5'!E31+'Buget P6'!E31+'Buget P7'!E31+'Buget P8'!E31+'Buget P9'!E31+'Buget P10'!E31+'Buget P11'!E31+'Buget P12'!E31+'Buget P13'!E31+'Buget P14'!E31+'Buget P15'!E31+'Buget P16'!E31+'Buget P17'!E31+'Buget P18'!E31+'Buget P19'!E31+'Buget P20'!E31+'Buget P21'!E31+'Buget P22'!E31+'Buget P23'!E31+'Buget P24'!E31+'Buget P25'!E31+'Buget P26'!E31+'Buget P27'!E31+'Buget P28'!E31+'Buget P29'!E31</f>
        <v>0</v>
      </c>
      <c r="F31" s="42">
        <f t="shared" si="8"/>
        <v>0</v>
      </c>
      <c r="G31" s="75">
        <f>'Buget Lider'!G31+'Buget P1'!G31+'Buget P2'!G31+'Buget P3'!G31+'Buget P4'!G31+'Buget P5'!G31+'Buget P6'!G31+'Buget P7'!G31+'Buget P8'!G31+'Buget P9'!G31+'Buget P10'!G31+'Buget P11'!G31+'Buget P12'!G31+'Buget P13'!G31+'Buget P14'!G31+'Buget P15'!G31+'Buget P16'!G31+'Buget P17'!G31+'Buget P18'!G31+'Buget P19'!G31+'Buget P20'!G31+'Buget P21'!G31+'Buget P22'!G31+'Buget P23'!G31+'Buget P24'!G31+'Buget P25'!G31+'Buget P26'!G31+'Buget P27'!G31+'Buget P28'!G31+'Buget P29'!G31</f>
        <v>0</v>
      </c>
      <c r="H31" s="75">
        <f>'Buget Lider'!H31+'Buget P1'!H31+'Buget P2'!H31+'Buget P3'!H31+'Buget P4'!H31+'Buget P5'!H31+'Buget P6'!H31+'Buget P7'!H31+'Buget P8'!H31+'Buget P9'!H31+'Buget P10'!H31+'Buget P11'!H31+'Buget P12'!H31+'Buget P13'!H31+'Buget P14'!H31+'Buget P15'!H31+'Buget P16'!H31+'Buget P17'!H31+'Buget P18'!H31+'Buget P19'!H31+'Buget P20'!H31+'Buget P21'!H31+'Buget P22'!H31+'Buget P23'!H31+'Buget P24'!H31+'Buget P25'!H31+'Buget P26'!H31+'Buget P27'!H31+'Buget P28'!H31+'Buget P29'!H31</f>
        <v>0</v>
      </c>
      <c r="I31" s="42">
        <f t="shared" si="9"/>
        <v>0</v>
      </c>
      <c r="J31" s="42"/>
      <c r="K31" s="75">
        <f>'Buget Lider'!K31+'Buget P1'!K31+'Buget P2'!K31+'Buget P3'!K31+'Buget P4'!K31+'Buget P5'!K31+'Buget P6'!K31+'Buget P7'!K31+'Buget P8'!K31+'Buget P9'!K31+'Buget P10'!K31+'Buget P11'!K31+'Buget P12'!K31+'Buget P13'!K31+'Buget P14'!K31+'Buget P15'!K31+'Buget P16'!K31+'Buget P17'!K31+'Buget P18'!K31+'Buget P19'!K31+'Buget P20'!K31+'Buget P21'!K31+'Buget P22'!K31+'Buget P23'!K31+'Buget P24'!K31+'Buget P25'!K31+'Buget P26'!K31+'Buget P27'!K31+'Buget P28'!K31+'Buget P29'!K31</f>
        <v>0</v>
      </c>
      <c r="L31" s="75">
        <f>'Buget Lider'!L31+'Buget P1'!L31+'Buget P2'!L31+'Buget P3'!L31+'Buget P4'!L31+'Buget P5'!L31+'Buget P6'!L31+'Buget P7'!L31+'Buget P8'!L31+'Buget P9'!L31+'Buget P10'!L31+'Buget P11'!L31+'Buget P12'!L31+'Buget P13'!L31+'Buget P14'!L31+'Buget P15'!L31+'Buget P16'!L31+'Buget P17'!L31+'Buget P18'!L31+'Buget P19'!L31+'Buget P20'!L31+'Buget P21'!L31+'Buget P22'!L31+'Buget P23'!L31+'Buget P24'!L31+'Buget P25'!L31+'Buget P26'!L31+'Buget P27'!L31+'Buget P28'!L31+'Buget P29'!L31</f>
        <v>0</v>
      </c>
      <c r="M31" s="75">
        <f>'Buget Lider'!M31+'Buget P1'!M31+'Buget P2'!M31+'Buget P3'!M31+'Buget P4'!M31+'Buget P5'!M31+'Buget P6'!M31+'Buget P7'!M31+'Buget P8'!M31+'Buget P9'!M31+'Buget P10'!M31+'Buget P11'!M31+'Buget P12'!M31+'Buget P13'!M31+'Buget P14'!M31+'Buget P15'!M31+'Buget P16'!M31+'Buget P17'!M31+'Buget P18'!M31+'Buget P19'!M31+'Buget P20'!M31+'Buget P21'!M31+'Buget P22'!M31+'Buget P23'!M31+'Buget P24'!M31+'Buget P25'!M31+'Buget P26'!M31+'Buget P27'!M31+'Buget P28'!M31+'Buget P29'!M31</f>
        <v>0</v>
      </c>
      <c r="N31" s="75">
        <f>'Buget Lider'!N31+'Buget P1'!N31+'Buget P2'!N31+'Buget P3'!N31+'Buget P4'!N31+'Buget P5'!N31+'Buget P6'!N31+'Buget P7'!N31+'Buget P8'!N31+'Buget P9'!N31+'Buget P10'!N31+'Buget P11'!N31+'Buget P12'!N31+'Buget P13'!N31+'Buget P14'!N31+'Buget P15'!N31+'Buget P16'!N31+'Buget P17'!N31+'Buget P18'!N31+'Buget P19'!N31+'Buget P20'!N31+'Buget P21'!N31+'Buget P22'!N31+'Buget P23'!N31+'Buget P24'!N31+'Buget P25'!N31+'Buget P26'!N31+'Buget P27'!N31+'Buget P28'!N31+'Buget P29'!N31</f>
        <v>0</v>
      </c>
      <c r="O31" s="75">
        <f>'Buget Lider'!O31+'Buget P1'!O31+'Buget P2'!O31+'Buget P3'!O31+'Buget P4'!O31+'Buget P5'!O31+'Buget P6'!O31+'Buget P7'!O31+'Buget P8'!O31+'Buget P9'!O31+'Buget P10'!O31+'Buget P11'!O31+'Buget P12'!O31+'Buget P13'!O31+'Buget P14'!O31+'Buget P15'!O31+'Buget P16'!O31+'Buget P17'!O31+'Buget P18'!O31+'Buget P19'!O31+'Buget P20'!O31+'Buget P21'!O31+'Buget P22'!O31+'Buget P23'!O31+'Buget P24'!O31+'Buget P25'!O31+'Buget P26'!O31+'Buget P27'!O31+'Buget P28'!O31+'Buget P29'!O31</f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f>'Buget Lider'!D34+'Buget P1'!D34+'Buget P2'!D34+'Buget P3'!D34+'Buget P4'!D34+'Buget P5'!D34+'Buget P6'!D34+'Buget P7'!D34+'Buget P8'!D34+'Buget P9'!D34+'Buget P10'!D34+'Buget P11'!D34+'Buget P12'!D34+'Buget P13'!D34+'Buget P14'!D34+'Buget P15'!D34+'Buget P16'!D34+'Buget P17'!D34+'Buget P18'!D34+'Buget P19'!D34+'Buget P20'!D34+'Buget P21'!D34+'Buget P22'!D34+'Buget P23'!D34+'Buget P24'!D34+'Buget P25'!D34+'Buget P26'!D34+'Buget P27'!D34+'Buget P28'!D34+'Buget P29'!D34</f>
        <v>0</v>
      </c>
      <c r="E34" s="75">
        <f>'Buget Lider'!E34+'Buget P1'!E34+'Buget P2'!E34+'Buget P3'!E34+'Buget P4'!E34+'Buget P5'!E34+'Buget P6'!E34+'Buget P7'!E34+'Buget P8'!E34+'Buget P9'!E34+'Buget P10'!E34+'Buget P11'!E34+'Buget P12'!E34+'Buget P13'!E34+'Buget P14'!E34+'Buget P15'!E34+'Buget P16'!E34+'Buget P17'!E34+'Buget P18'!E34+'Buget P19'!E34+'Buget P20'!E34+'Buget P21'!E34+'Buget P22'!E34+'Buget P23'!E34+'Buget P24'!E34+'Buget P25'!E34+'Buget P26'!E34+'Buget P27'!E34+'Buget P28'!E34+'Buget P29'!E34</f>
        <v>0</v>
      </c>
      <c r="F34" s="42">
        <f t="shared" si="8"/>
        <v>0</v>
      </c>
      <c r="G34" s="75">
        <f>'Buget Lider'!G34+'Buget P1'!G34+'Buget P2'!G34+'Buget P3'!G34+'Buget P4'!G34+'Buget P5'!G34+'Buget P6'!G34+'Buget P7'!G34+'Buget P8'!G34+'Buget P9'!G34+'Buget P10'!G34+'Buget P11'!G34+'Buget P12'!G34+'Buget P13'!G34+'Buget P14'!G34+'Buget P15'!G34+'Buget P16'!G34+'Buget P17'!G34+'Buget P18'!G34+'Buget P19'!G34+'Buget P20'!G34+'Buget P21'!G34+'Buget P22'!G34+'Buget P23'!G34+'Buget P24'!G34+'Buget P25'!G34+'Buget P26'!G34+'Buget P27'!G34+'Buget P28'!G34+'Buget P29'!G34</f>
        <v>0</v>
      </c>
      <c r="H34" s="75">
        <f>'Buget Lider'!H34+'Buget P1'!H34+'Buget P2'!H34+'Buget P3'!H34+'Buget P4'!H34+'Buget P5'!H34+'Buget P6'!H34+'Buget P7'!H34+'Buget P8'!H34+'Buget P9'!H34+'Buget P10'!H34+'Buget P11'!H34+'Buget P12'!H34+'Buget P13'!H34+'Buget P14'!H34+'Buget P15'!H34+'Buget P16'!H34+'Buget P17'!H34+'Buget P18'!H34+'Buget P19'!H34+'Buget P20'!H34+'Buget P21'!H34+'Buget P22'!H34+'Buget P23'!H34+'Buget P24'!H34+'Buget P25'!H34+'Buget P26'!H34+'Buget P27'!H34+'Buget P28'!H34+'Buget P29'!H34</f>
        <v>0</v>
      </c>
      <c r="I34" s="42">
        <f t="shared" si="9"/>
        <v>0</v>
      </c>
      <c r="J34" s="42"/>
      <c r="K34" s="75">
        <f>'Buget Lider'!K34+'Buget P1'!K34+'Buget P2'!K34+'Buget P3'!K34+'Buget P4'!K34+'Buget P5'!K34+'Buget P6'!K34+'Buget P7'!K34+'Buget P8'!K34+'Buget P9'!K34+'Buget P10'!K34+'Buget P11'!K34+'Buget P12'!K34+'Buget P13'!K34+'Buget P14'!K34+'Buget P15'!K34+'Buget P16'!K34+'Buget P17'!K34+'Buget P18'!K34+'Buget P19'!K34+'Buget P20'!K34+'Buget P21'!K34+'Buget P22'!K34+'Buget P23'!K34+'Buget P24'!K34+'Buget P25'!K34+'Buget P26'!K34+'Buget P27'!K34+'Buget P28'!K34+'Buget P29'!K34</f>
        <v>0</v>
      </c>
      <c r="L34" s="75">
        <f>'Buget Lider'!L34+'Buget P1'!L34+'Buget P2'!L34+'Buget P3'!L34+'Buget P4'!L34+'Buget P5'!L34+'Buget P6'!L34+'Buget P7'!L34+'Buget P8'!L34+'Buget P9'!L34+'Buget P10'!L34+'Buget P11'!L34+'Buget P12'!L34+'Buget P13'!L34+'Buget P14'!L34+'Buget P15'!L34+'Buget P16'!L34+'Buget P17'!L34+'Buget P18'!L34+'Buget P19'!L34+'Buget P20'!L34+'Buget P21'!L34+'Buget P22'!L34+'Buget P23'!L34+'Buget P24'!L34+'Buget P25'!L34+'Buget P26'!L34+'Buget P27'!L34+'Buget P28'!L34+'Buget P29'!L34</f>
        <v>0</v>
      </c>
      <c r="M34" s="75">
        <f>'Buget Lider'!M34+'Buget P1'!M34+'Buget P2'!M34+'Buget P3'!M34+'Buget P4'!M34+'Buget P5'!M34+'Buget P6'!M34+'Buget P7'!M34+'Buget P8'!M34+'Buget P9'!M34+'Buget P10'!M34+'Buget P11'!M34+'Buget P12'!M34+'Buget P13'!M34+'Buget P14'!M34+'Buget P15'!M34+'Buget P16'!M34+'Buget P17'!M34+'Buget P18'!M34+'Buget P19'!M34+'Buget P20'!M34+'Buget P21'!M34+'Buget P22'!M34+'Buget P23'!M34+'Buget P24'!M34+'Buget P25'!M34+'Buget P26'!M34+'Buget P27'!M34+'Buget P28'!M34+'Buget P29'!M34</f>
        <v>0</v>
      </c>
      <c r="N34" s="75">
        <f>'Buget Lider'!N34+'Buget P1'!N34+'Buget P2'!N34+'Buget P3'!N34+'Buget P4'!N34+'Buget P5'!N34+'Buget P6'!N34+'Buget P7'!N34+'Buget P8'!N34+'Buget P9'!N34+'Buget P10'!N34+'Buget P11'!N34+'Buget P12'!N34+'Buget P13'!N34+'Buget P14'!N34+'Buget P15'!N34+'Buget P16'!N34+'Buget P17'!N34+'Buget P18'!N34+'Buget P19'!N34+'Buget P20'!N34+'Buget P21'!N34+'Buget P22'!N34+'Buget P23'!N34+'Buget P24'!N34+'Buget P25'!N34+'Buget P26'!N34+'Buget P27'!N34+'Buget P28'!N34+'Buget P29'!N34</f>
        <v>0</v>
      </c>
      <c r="O34" s="75">
        <f>'Buget Lider'!O34+'Buget P1'!O34+'Buget P2'!O34+'Buget P3'!O34+'Buget P4'!O34+'Buget P5'!O34+'Buget P6'!O34+'Buget P7'!O34+'Buget P8'!O34+'Buget P9'!O34+'Buget P10'!O34+'Buget P11'!O34+'Buget P12'!O34+'Buget P13'!O34+'Buget P14'!O34+'Buget P15'!O34+'Buget P16'!O34+'Buget P17'!O34+'Buget P18'!O34+'Buget P19'!O34+'Buget P20'!O34+'Buget P21'!O34+'Buget P22'!O34+'Buget P23'!O34+'Buget P24'!O34+'Buget P25'!O34+'Buget P26'!O34+'Buget P27'!O34+'Buget P28'!O34+'Buget P29'!O34</f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f>'Buget Lider'!D35+'Buget P1'!D35+'Buget P2'!D35+'Buget P3'!D35+'Buget P4'!D35+'Buget P5'!D35+'Buget P6'!D35+'Buget P7'!D35+'Buget P8'!D35+'Buget P9'!D35+'Buget P10'!D35+'Buget P11'!D35+'Buget P12'!D35+'Buget P13'!D35+'Buget P14'!D35+'Buget P15'!D35+'Buget P16'!D35+'Buget P17'!D35+'Buget P18'!D35+'Buget P19'!D35+'Buget P20'!D35+'Buget P21'!D35+'Buget P22'!D35+'Buget P23'!D35+'Buget P24'!D35+'Buget P25'!D35+'Buget P26'!D35+'Buget P27'!D35+'Buget P28'!D35+'Buget P29'!D35</f>
        <v>0</v>
      </c>
      <c r="E35" s="75">
        <f>'Buget Lider'!E35+'Buget P1'!E35+'Buget P2'!E35+'Buget P3'!E35+'Buget P4'!E35+'Buget P5'!E35+'Buget P6'!E35+'Buget P7'!E35+'Buget P8'!E35+'Buget P9'!E35+'Buget P10'!E35+'Buget P11'!E35+'Buget P12'!E35+'Buget P13'!E35+'Buget P14'!E35+'Buget P15'!E35+'Buget P16'!E35+'Buget P17'!E35+'Buget P18'!E35+'Buget P19'!E35+'Buget P20'!E35+'Buget P21'!E35+'Buget P22'!E35+'Buget P23'!E35+'Buget P24'!E35+'Buget P25'!E35+'Buget P26'!E35+'Buget P27'!E35+'Buget P28'!E35+'Buget P29'!E35</f>
        <v>0</v>
      </c>
      <c r="F35" s="42">
        <f t="shared" si="8"/>
        <v>0</v>
      </c>
      <c r="G35" s="75">
        <f>'Buget Lider'!G35+'Buget P1'!G35+'Buget P2'!G35+'Buget P3'!G35+'Buget P4'!G35+'Buget P5'!G35+'Buget P6'!G35+'Buget P7'!G35+'Buget P8'!G35+'Buget P9'!G35+'Buget P10'!G35+'Buget P11'!G35+'Buget P12'!G35+'Buget P13'!G35+'Buget P14'!G35+'Buget P15'!G35+'Buget P16'!G35+'Buget P17'!G35+'Buget P18'!G35+'Buget P19'!G35+'Buget P20'!G35+'Buget P21'!G35+'Buget P22'!G35+'Buget P23'!G35+'Buget P24'!G35+'Buget P25'!G35+'Buget P26'!G35+'Buget P27'!G35+'Buget P28'!G35+'Buget P29'!G35</f>
        <v>0</v>
      </c>
      <c r="H35" s="75">
        <f>'Buget Lider'!H35+'Buget P1'!H35+'Buget P2'!H35+'Buget P3'!H35+'Buget P4'!H35+'Buget P5'!H35+'Buget P6'!H35+'Buget P7'!H35+'Buget P8'!H35+'Buget P9'!H35+'Buget P10'!H35+'Buget P11'!H35+'Buget P12'!H35+'Buget P13'!H35+'Buget P14'!H35+'Buget P15'!H35+'Buget P16'!H35+'Buget P17'!H35+'Buget P18'!H35+'Buget P19'!H35+'Buget P20'!H35+'Buget P21'!H35+'Buget P22'!H35+'Buget P23'!H35+'Buget P24'!H35+'Buget P25'!H35+'Buget P26'!H35+'Buget P27'!H35+'Buget P28'!H35+'Buget P29'!H35</f>
        <v>0</v>
      </c>
      <c r="I35" s="42">
        <f t="shared" si="9"/>
        <v>0</v>
      </c>
      <c r="J35" s="42"/>
      <c r="K35" s="75">
        <f>'Buget Lider'!K35+'Buget P1'!K35+'Buget P2'!K35+'Buget P3'!K35+'Buget P4'!K35+'Buget P5'!K35+'Buget P6'!K35+'Buget P7'!K35+'Buget P8'!K35+'Buget P9'!K35+'Buget P10'!K35+'Buget P11'!K35+'Buget P12'!K35+'Buget P13'!K35+'Buget P14'!K35+'Buget P15'!K35+'Buget P16'!K35+'Buget P17'!K35+'Buget P18'!K35+'Buget P19'!K35+'Buget P20'!K35+'Buget P21'!K35+'Buget P22'!K35+'Buget P23'!K35+'Buget P24'!K35+'Buget P25'!K35+'Buget P26'!K35+'Buget P27'!K35+'Buget P28'!K35+'Buget P29'!K35</f>
        <v>0</v>
      </c>
      <c r="L35" s="75">
        <f>'Buget Lider'!L35+'Buget P1'!L35+'Buget P2'!L35+'Buget P3'!L35+'Buget P4'!L35+'Buget P5'!L35+'Buget P6'!L35+'Buget P7'!L35+'Buget P8'!L35+'Buget P9'!L35+'Buget P10'!L35+'Buget P11'!L35+'Buget P12'!L35+'Buget P13'!L35+'Buget P14'!L35+'Buget P15'!L35+'Buget P16'!L35+'Buget P17'!L35+'Buget P18'!L35+'Buget P19'!L35+'Buget P20'!L35+'Buget P21'!L35+'Buget P22'!L35+'Buget P23'!L35+'Buget P24'!L35+'Buget P25'!L35+'Buget P26'!L35+'Buget P27'!L35+'Buget P28'!L35+'Buget P29'!L35</f>
        <v>0</v>
      </c>
      <c r="M35" s="75">
        <f>'Buget Lider'!M35+'Buget P1'!M35+'Buget P2'!M35+'Buget P3'!M35+'Buget P4'!M35+'Buget P5'!M35+'Buget P6'!M35+'Buget P7'!M35+'Buget P8'!M35+'Buget P9'!M35+'Buget P10'!M35+'Buget P11'!M35+'Buget P12'!M35+'Buget P13'!M35+'Buget P14'!M35+'Buget P15'!M35+'Buget P16'!M35+'Buget P17'!M35+'Buget P18'!M35+'Buget P19'!M35+'Buget P20'!M35+'Buget P21'!M35+'Buget P22'!M35+'Buget P23'!M35+'Buget P24'!M35+'Buget P25'!M35+'Buget P26'!M35+'Buget P27'!M35+'Buget P28'!M35+'Buget P29'!M35</f>
        <v>0</v>
      </c>
      <c r="N35" s="75">
        <f>'Buget Lider'!N35+'Buget P1'!N35+'Buget P2'!N35+'Buget P3'!N35+'Buget P4'!N35+'Buget P5'!N35+'Buget P6'!N35+'Buget P7'!N35+'Buget P8'!N35+'Buget P9'!N35+'Buget P10'!N35+'Buget P11'!N35+'Buget P12'!N35+'Buget P13'!N35+'Buget P14'!N35+'Buget P15'!N35+'Buget P16'!N35+'Buget P17'!N35+'Buget P18'!N35+'Buget P19'!N35+'Buget P20'!N35+'Buget P21'!N35+'Buget P22'!N35+'Buget P23'!N35+'Buget P24'!N35+'Buget P25'!N35+'Buget P26'!N35+'Buget P27'!N35+'Buget P28'!N35+'Buget P29'!N35</f>
        <v>0</v>
      </c>
      <c r="O35" s="75">
        <f>'Buget Lider'!O35+'Buget P1'!O35+'Buget P2'!O35+'Buget P3'!O35+'Buget P4'!O35+'Buget P5'!O35+'Buget P6'!O35+'Buget P7'!O35+'Buget P8'!O35+'Buget P9'!O35+'Buget P10'!O35+'Buget P11'!O35+'Buget P12'!O35+'Buget P13'!O35+'Buget P14'!O35+'Buget P15'!O35+'Buget P16'!O35+'Buget P17'!O35+'Buget P18'!O35+'Buget P19'!O35+'Buget P20'!O35+'Buget P21'!O35+'Buget P22'!O35+'Buget P23'!O35+'Buget P24'!O35+'Buget P25'!O35+'Buget P26'!O35+'Buget P27'!O35+'Buget P28'!O35+'Buget P29'!O35</f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f>'Buget Lider'!D36+'Buget P1'!D36+'Buget P2'!D36+'Buget P3'!D36+'Buget P4'!D36+'Buget P5'!D36+'Buget P6'!D36+'Buget P7'!D36+'Buget P8'!D36+'Buget P9'!D36+'Buget P10'!D36+'Buget P11'!D36+'Buget P12'!D36+'Buget P13'!D36+'Buget P14'!D36+'Buget P15'!D36+'Buget P16'!D36+'Buget P17'!D36+'Buget P18'!D36+'Buget P19'!D36+'Buget P20'!D36+'Buget P21'!D36+'Buget P22'!D36+'Buget P23'!D36+'Buget P24'!D36+'Buget P25'!D36+'Buget P26'!D36+'Buget P27'!D36+'Buget P28'!D36+'Buget P29'!D36</f>
        <v>0</v>
      </c>
      <c r="E36" s="75">
        <f>'Buget Lider'!E36+'Buget P1'!E36+'Buget P2'!E36+'Buget P3'!E36+'Buget P4'!E36+'Buget P5'!E36+'Buget P6'!E36+'Buget P7'!E36+'Buget P8'!E36+'Buget P9'!E36+'Buget P10'!E36+'Buget P11'!E36+'Buget P12'!E36+'Buget P13'!E36+'Buget P14'!E36+'Buget P15'!E36+'Buget P16'!E36+'Buget P17'!E36+'Buget P18'!E36+'Buget P19'!E36+'Buget P20'!E36+'Buget P21'!E36+'Buget P22'!E36+'Buget P23'!E36+'Buget P24'!E36+'Buget P25'!E36+'Buget P26'!E36+'Buget P27'!E36+'Buget P28'!E36+'Buget P29'!E36</f>
        <v>0</v>
      </c>
      <c r="F36" s="42">
        <f t="shared" si="8"/>
        <v>0</v>
      </c>
      <c r="G36" s="75">
        <f>'Buget Lider'!G36+'Buget P1'!G36+'Buget P2'!G36+'Buget P3'!G36+'Buget P4'!G36+'Buget P5'!G36+'Buget P6'!G36+'Buget P7'!G36+'Buget P8'!G36+'Buget P9'!G36+'Buget P10'!G36+'Buget P11'!G36+'Buget P12'!G36+'Buget P13'!G36+'Buget P14'!G36+'Buget P15'!G36+'Buget P16'!G36+'Buget P17'!G36+'Buget P18'!G36+'Buget P19'!G36+'Buget P20'!G36+'Buget P21'!G36+'Buget P22'!G36+'Buget P23'!G36+'Buget P24'!G36+'Buget P25'!G36+'Buget P26'!G36+'Buget P27'!G36+'Buget P28'!G36+'Buget P29'!G36</f>
        <v>0</v>
      </c>
      <c r="H36" s="75">
        <f>'Buget Lider'!H36+'Buget P1'!H36+'Buget P2'!H36+'Buget P3'!H36+'Buget P4'!H36+'Buget P5'!H36+'Buget P6'!H36+'Buget P7'!H36+'Buget P8'!H36+'Buget P9'!H36+'Buget P10'!H36+'Buget P11'!H36+'Buget P12'!H36+'Buget P13'!H36+'Buget P14'!H36+'Buget P15'!H36+'Buget P16'!H36+'Buget P17'!H36+'Buget P18'!H36+'Buget P19'!H36+'Buget P20'!H36+'Buget P21'!H36+'Buget P22'!H36+'Buget P23'!H36+'Buget P24'!H36+'Buget P25'!H36+'Buget P26'!H36+'Buget P27'!H36+'Buget P28'!H36+'Buget P29'!H36</f>
        <v>0</v>
      </c>
      <c r="I36" s="42">
        <f t="shared" si="9"/>
        <v>0</v>
      </c>
      <c r="J36" s="42"/>
      <c r="K36" s="75">
        <f>'Buget Lider'!K36+'Buget P1'!K36+'Buget P2'!K36+'Buget P3'!K36+'Buget P4'!K36+'Buget P5'!K36+'Buget P6'!K36+'Buget P7'!K36+'Buget P8'!K36+'Buget P9'!K36+'Buget P10'!K36+'Buget P11'!K36+'Buget P12'!K36+'Buget P13'!K36+'Buget P14'!K36+'Buget P15'!K36+'Buget P16'!K36+'Buget P17'!K36+'Buget P18'!K36+'Buget P19'!K36+'Buget P20'!K36+'Buget P21'!K36+'Buget P22'!K36+'Buget P23'!K36+'Buget P24'!K36+'Buget P25'!K36+'Buget P26'!K36+'Buget P27'!K36+'Buget P28'!K36+'Buget P29'!K36</f>
        <v>0</v>
      </c>
      <c r="L36" s="75">
        <f>'Buget Lider'!L36+'Buget P1'!L36+'Buget P2'!L36+'Buget P3'!L36+'Buget P4'!L36+'Buget P5'!L36+'Buget P6'!L36+'Buget P7'!L36+'Buget P8'!L36+'Buget P9'!L36+'Buget P10'!L36+'Buget P11'!L36+'Buget P12'!L36+'Buget P13'!L36+'Buget P14'!L36+'Buget P15'!L36+'Buget P16'!L36+'Buget P17'!L36+'Buget P18'!L36+'Buget P19'!L36+'Buget P20'!L36+'Buget P21'!L36+'Buget P22'!L36+'Buget P23'!L36+'Buget P24'!L36+'Buget P25'!L36+'Buget P26'!L36+'Buget P27'!L36+'Buget P28'!L36+'Buget P29'!L36</f>
        <v>0</v>
      </c>
      <c r="M36" s="75">
        <f>'Buget Lider'!M36+'Buget P1'!M36+'Buget P2'!M36+'Buget P3'!M36+'Buget P4'!M36+'Buget P5'!M36+'Buget P6'!M36+'Buget P7'!M36+'Buget P8'!M36+'Buget P9'!M36+'Buget P10'!M36+'Buget P11'!M36+'Buget P12'!M36+'Buget P13'!M36+'Buget P14'!M36+'Buget P15'!M36+'Buget P16'!M36+'Buget P17'!M36+'Buget P18'!M36+'Buget P19'!M36+'Buget P20'!M36+'Buget P21'!M36+'Buget P22'!M36+'Buget P23'!M36+'Buget P24'!M36+'Buget P25'!M36+'Buget P26'!M36+'Buget P27'!M36+'Buget P28'!M36+'Buget P29'!M36</f>
        <v>0</v>
      </c>
      <c r="N36" s="75">
        <f>'Buget Lider'!N36+'Buget P1'!N36+'Buget P2'!N36+'Buget P3'!N36+'Buget P4'!N36+'Buget P5'!N36+'Buget P6'!N36+'Buget P7'!N36+'Buget P8'!N36+'Buget P9'!N36+'Buget P10'!N36+'Buget P11'!N36+'Buget P12'!N36+'Buget P13'!N36+'Buget P14'!N36+'Buget P15'!N36+'Buget P16'!N36+'Buget P17'!N36+'Buget P18'!N36+'Buget P19'!N36+'Buget P20'!N36+'Buget P21'!N36+'Buget P22'!N36+'Buget P23'!N36+'Buget P24'!N36+'Buget P25'!N36+'Buget P26'!N36+'Buget P27'!N36+'Buget P28'!N36+'Buget P29'!N36</f>
        <v>0</v>
      </c>
      <c r="O36" s="75">
        <f>'Buget Lider'!O36+'Buget P1'!O36+'Buget P2'!O36+'Buget P3'!O36+'Buget P4'!O36+'Buget P5'!O36+'Buget P6'!O36+'Buget P7'!O36+'Buget P8'!O36+'Buget P9'!O36+'Buget P10'!O36+'Buget P11'!O36+'Buget P12'!O36+'Buget P13'!O36+'Buget P14'!O36+'Buget P15'!O36+'Buget P16'!O36+'Buget P17'!O36+'Buget P18'!O36+'Buget P19'!O36+'Buget P20'!O36+'Buget P21'!O36+'Buget P22'!O36+'Buget P23'!O36+'Buget P24'!O36+'Buget P25'!O36+'Buget P26'!O36+'Buget P27'!O36+'Buget P28'!O36+'Buget P29'!O36</f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f>'Buget Lider'!D39+'Buget P1'!D39+'Buget P2'!D39+'Buget P3'!D39+'Buget P4'!D39+'Buget P5'!D39+'Buget P6'!D39+'Buget P7'!D39+'Buget P8'!D39+'Buget P9'!D39+'Buget P10'!D39+'Buget P11'!D39+'Buget P12'!D39+'Buget P13'!D39+'Buget P14'!D39+'Buget P15'!D39+'Buget P16'!D39+'Buget P17'!D39+'Buget P18'!D39+'Buget P19'!D39+'Buget P20'!D39+'Buget P21'!D39+'Buget P22'!D39+'Buget P23'!D39+'Buget P24'!D39+'Buget P25'!D39+'Buget P26'!D39+'Buget P27'!D39+'Buget P28'!D39+'Buget P29'!D39</f>
        <v>0</v>
      </c>
      <c r="E39" s="75">
        <f>'Buget Lider'!E39+'Buget P1'!E39+'Buget P2'!E39+'Buget P3'!E39+'Buget P4'!E39+'Buget P5'!E39+'Buget P6'!E39+'Buget P7'!E39+'Buget P8'!E39+'Buget P9'!E39+'Buget P10'!E39+'Buget P11'!E39+'Buget P12'!E39+'Buget P13'!E39+'Buget P14'!E39+'Buget P15'!E39+'Buget P16'!E39+'Buget P17'!E39+'Buget P18'!E39+'Buget P19'!E39+'Buget P20'!E39+'Buget P21'!E39+'Buget P22'!E39+'Buget P23'!E39+'Buget P24'!E39+'Buget P25'!E39+'Buget P26'!E39+'Buget P27'!E39+'Buget P28'!E39+'Buget P29'!E39</f>
        <v>0</v>
      </c>
      <c r="F39" s="42">
        <f>D39+E39</f>
        <v>0</v>
      </c>
      <c r="G39" s="75">
        <f>'Buget Lider'!G39+'Buget P1'!G39+'Buget P2'!G39+'Buget P3'!G39+'Buget P4'!G39+'Buget P5'!G39+'Buget P6'!G39+'Buget P7'!G39+'Buget P8'!G39+'Buget P9'!G39+'Buget P10'!G39+'Buget P11'!G39+'Buget P12'!G39+'Buget P13'!G39+'Buget P14'!G39+'Buget P15'!G39+'Buget P16'!G39+'Buget P17'!G39+'Buget P18'!G39+'Buget P19'!G39+'Buget P20'!G39+'Buget P21'!G39+'Buget P22'!G39+'Buget P23'!G39+'Buget P24'!G39+'Buget P25'!G39+'Buget P26'!G39+'Buget P27'!G39+'Buget P28'!G39+'Buget P29'!G39</f>
        <v>0</v>
      </c>
      <c r="H39" s="75">
        <f>'Buget Lider'!H39+'Buget P1'!H39+'Buget P2'!H39+'Buget P3'!H39+'Buget P4'!H39+'Buget P5'!H39+'Buget P6'!H39+'Buget P7'!H39+'Buget P8'!H39+'Buget P9'!H39+'Buget P10'!H39+'Buget P11'!H39+'Buget P12'!H39+'Buget P13'!H39+'Buget P14'!H39+'Buget P15'!H39+'Buget P16'!H39+'Buget P17'!H39+'Buget P18'!H39+'Buget P19'!H39+'Buget P20'!H39+'Buget P21'!H39+'Buget P22'!H39+'Buget P23'!H39+'Buget P24'!H39+'Buget P25'!H39+'Buget P26'!H39+'Buget P27'!H39+'Buget P28'!H39+'Buget P29'!H39</f>
        <v>0</v>
      </c>
      <c r="I39" s="42">
        <f t="shared" si="9"/>
        <v>0</v>
      </c>
      <c r="J39" s="42"/>
      <c r="K39" s="75">
        <f>'Buget Lider'!K39+'Buget P1'!K39+'Buget P2'!K39+'Buget P3'!K39+'Buget P4'!K39+'Buget P5'!K39+'Buget P6'!K39+'Buget P7'!K39+'Buget P8'!K39+'Buget P9'!K39+'Buget P10'!K39+'Buget P11'!K39+'Buget P12'!K39+'Buget P13'!K39+'Buget P14'!K39+'Buget P15'!K39+'Buget P16'!K39+'Buget P17'!K39+'Buget P18'!K39+'Buget P19'!K39+'Buget P20'!K39+'Buget P21'!K39+'Buget P22'!K39+'Buget P23'!K39+'Buget P24'!K39+'Buget P25'!K39+'Buget P26'!K39+'Buget P27'!K39+'Buget P28'!K39+'Buget P29'!K39</f>
        <v>0</v>
      </c>
      <c r="L39" s="75">
        <f>'Buget Lider'!L39+'Buget P1'!L39+'Buget P2'!L39+'Buget P3'!L39+'Buget P4'!L39+'Buget P5'!L39+'Buget P6'!L39+'Buget P7'!L39+'Buget P8'!L39+'Buget P9'!L39+'Buget P10'!L39+'Buget P11'!L39+'Buget P12'!L39+'Buget P13'!L39+'Buget P14'!L39+'Buget P15'!L39+'Buget P16'!L39+'Buget P17'!L39+'Buget P18'!L39+'Buget P19'!L39+'Buget P20'!L39+'Buget P21'!L39+'Buget P22'!L39+'Buget P23'!L39+'Buget P24'!L39+'Buget P25'!L39+'Buget P26'!L39+'Buget P27'!L39+'Buget P28'!L39+'Buget P29'!L39</f>
        <v>0</v>
      </c>
      <c r="M39" s="75">
        <f>'Buget Lider'!M39+'Buget P1'!M39+'Buget P2'!M39+'Buget P3'!M39+'Buget P4'!M39+'Buget P5'!M39+'Buget P6'!M39+'Buget P7'!M39+'Buget P8'!M39+'Buget P9'!M39+'Buget P10'!M39+'Buget P11'!M39+'Buget P12'!M39+'Buget P13'!M39+'Buget P14'!M39+'Buget P15'!M39+'Buget P16'!M39+'Buget P17'!M39+'Buget P18'!M39+'Buget P19'!M39+'Buget P20'!M39+'Buget P21'!M39+'Buget P22'!M39+'Buget P23'!M39+'Buget P24'!M39+'Buget P25'!M39+'Buget P26'!M39+'Buget P27'!M39+'Buget P28'!M39+'Buget P29'!M39</f>
        <v>0</v>
      </c>
      <c r="N39" s="75">
        <f>'Buget Lider'!N39+'Buget P1'!N39+'Buget P2'!N39+'Buget P3'!N39+'Buget P4'!N39+'Buget P5'!N39+'Buget P6'!N39+'Buget P7'!N39+'Buget P8'!N39+'Buget P9'!N39+'Buget P10'!N39+'Buget P11'!N39+'Buget P12'!N39+'Buget P13'!N39+'Buget P14'!N39+'Buget P15'!N39+'Buget P16'!N39+'Buget P17'!N39+'Buget P18'!N39+'Buget P19'!N39+'Buget P20'!N39+'Buget P21'!N39+'Buget P22'!N39+'Buget P23'!N39+'Buget P24'!N39+'Buget P25'!N39+'Buget P26'!N39+'Buget P27'!N39+'Buget P28'!N39+'Buget P29'!N39</f>
        <v>0</v>
      </c>
      <c r="O39" s="75">
        <f>'Buget Lider'!O39+'Buget P1'!O39+'Buget P2'!O39+'Buget P3'!O39+'Buget P4'!O39+'Buget P5'!O39+'Buget P6'!O39+'Buget P7'!O39+'Buget P8'!O39+'Buget P9'!O39+'Buget P10'!O39+'Buget P11'!O39+'Buget P12'!O39+'Buget P13'!O39+'Buget P14'!O39+'Buget P15'!O39+'Buget P16'!O39+'Buget P17'!O39+'Buget P18'!O39+'Buget P19'!O39+'Buget P20'!O39+'Buget P21'!O39+'Buget P22'!O39+'Buget P23'!O39+'Buget P24'!O39+'Buget P25'!O39+'Buget P26'!O39+'Buget P27'!O39+'Buget P28'!O39+'Buget P29'!O39</f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f>'Buget Lider'!D40+'Buget P1'!D40+'Buget P2'!D40+'Buget P3'!D40+'Buget P4'!D40+'Buget P5'!D40+'Buget P6'!D40+'Buget P7'!D40+'Buget P8'!D40+'Buget P9'!D40+'Buget P10'!D40+'Buget P11'!D40+'Buget P12'!D40+'Buget P13'!D40+'Buget P14'!D40+'Buget P15'!D40+'Buget P16'!D40+'Buget P17'!D40+'Buget P18'!D40+'Buget P19'!D40+'Buget P20'!D40+'Buget P21'!D40+'Buget P22'!D40+'Buget P23'!D40+'Buget P24'!D40+'Buget P25'!D40+'Buget P26'!D40+'Buget P27'!D40+'Buget P28'!D40+'Buget P29'!D40</f>
        <v>0</v>
      </c>
      <c r="E40" s="75">
        <f>'Buget Lider'!E40+'Buget P1'!E40+'Buget P2'!E40+'Buget P3'!E40+'Buget P4'!E40+'Buget P5'!E40+'Buget P6'!E40+'Buget P7'!E40+'Buget P8'!E40+'Buget P9'!E40+'Buget P10'!E40+'Buget P11'!E40+'Buget P12'!E40+'Buget P13'!E40+'Buget P14'!E40+'Buget P15'!E40+'Buget P16'!E40+'Buget P17'!E40+'Buget P18'!E40+'Buget P19'!E40+'Buget P20'!E40+'Buget P21'!E40+'Buget P22'!E40+'Buget P23'!E40+'Buget P24'!E40+'Buget P25'!E40+'Buget P26'!E40+'Buget P27'!E40+'Buget P28'!E40+'Buget P29'!E40</f>
        <v>0</v>
      </c>
      <c r="F40" s="42">
        <f t="shared" si="8"/>
        <v>0</v>
      </c>
      <c r="G40" s="75">
        <f>'Buget Lider'!G40+'Buget P1'!G40+'Buget P2'!G40+'Buget P3'!G40+'Buget P4'!G40+'Buget P5'!G40+'Buget P6'!G40+'Buget P7'!G40+'Buget P8'!G40+'Buget P9'!G40+'Buget P10'!G40+'Buget P11'!G40+'Buget P12'!G40+'Buget P13'!G40+'Buget P14'!G40+'Buget P15'!G40+'Buget P16'!G40+'Buget P17'!G40+'Buget P18'!G40+'Buget P19'!G40+'Buget P20'!G40+'Buget P21'!G40+'Buget P22'!G40+'Buget P23'!G40+'Buget P24'!G40+'Buget P25'!G40+'Buget P26'!G40+'Buget P27'!G40+'Buget P28'!G40+'Buget P29'!G40</f>
        <v>0</v>
      </c>
      <c r="H40" s="75">
        <f>'Buget Lider'!H40+'Buget P1'!H40+'Buget P2'!H40+'Buget P3'!H40+'Buget P4'!H40+'Buget P5'!H40+'Buget P6'!H40+'Buget P7'!H40+'Buget P8'!H40+'Buget P9'!H40+'Buget P10'!H40+'Buget P11'!H40+'Buget P12'!H40+'Buget P13'!H40+'Buget P14'!H40+'Buget P15'!H40+'Buget P16'!H40+'Buget P17'!H40+'Buget P18'!H40+'Buget P19'!H40+'Buget P20'!H40+'Buget P21'!H40+'Buget P22'!H40+'Buget P23'!H40+'Buget P24'!H40+'Buget P25'!H40+'Buget P26'!H40+'Buget P27'!H40+'Buget P28'!H40+'Buget P29'!H40</f>
        <v>0</v>
      </c>
      <c r="I40" s="42">
        <f t="shared" si="9"/>
        <v>0</v>
      </c>
      <c r="J40" s="42"/>
      <c r="K40" s="75">
        <f>'Buget Lider'!K40+'Buget P1'!K40+'Buget P2'!K40+'Buget P3'!K40+'Buget P4'!K40+'Buget P5'!K40+'Buget P6'!K40+'Buget P7'!K40+'Buget P8'!K40+'Buget P9'!K40+'Buget P10'!K40+'Buget P11'!K40+'Buget P12'!K40+'Buget P13'!K40+'Buget P14'!K40+'Buget P15'!K40+'Buget P16'!K40+'Buget P17'!K40+'Buget P18'!K40+'Buget P19'!K40+'Buget P20'!K40+'Buget P21'!K40+'Buget P22'!K40+'Buget P23'!K40+'Buget P24'!K40+'Buget P25'!K40+'Buget P26'!K40+'Buget P27'!K40+'Buget P28'!K40+'Buget P29'!K40</f>
        <v>0</v>
      </c>
      <c r="L40" s="75">
        <f>'Buget Lider'!L40+'Buget P1'!L40+'Buget P2'!L40+'Buget P3'!L40+'Buget P4'!L40+'Buget P5'!L40+'Buget P6'!L40+'Buget P7'!L40+'Buget P8'!L40+'Buget P9'!L40+'Buget P10'!L40+'Buget P11'!L40+'Buget P12'!L40+'Buget P13'!L40+'Buget P14'!L40+'Buget P15'!L40+'Buget P16'!L40+'Buget P17'!L40+'Buget P18'!L40+'Buget P19'!L40+'Buget P20'!L40+'Buget P21'!L40+'Buget P22'!L40+'Buget P23'!L40+'Buget P24'!L40+'Buget P25'!L40+'Buget P26'!L40+'Buget P27'!L40+'Buget P28'!L40+'Buget P29'!L40</f>
        <v>0</v>
      </c>
      <c r="M40" s="75">
        <f>'Buget Lider'!M40+'Buget P1'!M40+'Buget P2'!M40+'Buget P3'!M40+'Buget P4'!M40+'Buget P5'!M40+'Buget P6'!M40+'Buget P7'!M40+'Buget P8'!M40+'Buget P9'!M40+'Buget P10'!M40+'Buget P11'!M40+'Buget P12'!M40+'Buget P13'!M40+'Buget P14'!M40+'Buget P15'!M40+'Buget P16'!M40+'Buget P17'!M40+'Buget P18'!M40+'Buget P19'!M40+'Buget P20'!M40+'Buget P21'!M40+'Buget P22'!M40+'Buget P23'!M40+'Buget P24'!M40+'Buget P25'!M40+'Buget P26'!M40+'Buget P27'!M40+'Buget P28'!M40+'Buget P29'!M40</f>
        <v>0</v>
      </c>
      <c r="N40" s="75">
        <f>'Buget Lider'!N40+'Buget P1'!N40+'Buget P2'!N40+'Buget P3'!N40+'Buget P4'!N40+'Buget P5'!N40+'Buget P6'!N40+'Buget P7'!N40+'Buget P8'!N40+'Buget P9'!N40+'Buget P10'!N40+'Buget P11'!N40+'Buget P12'!N40+'Buget P13'!N40+'Buget P14'!N40+'Buget P15'!N40+'Buget P16'!N40+'Buget P17'!N40+'Buget P18'!N40+'Buget P19'!N40+'Buget P20'!N40+'Buget P21'!N40+'Buget P22'!N40+'Buget P23'!N40+'Buget P24'!N40+'Buget P25'!N40+'Buget P26'!N40+'Buget P27'!N40+'Buget P28'!N40+'Buget P29'!N40</f>
        <v>0</v>
      </c>
      <c r="O40" s="75">
        <f>'Buget Lider'!O40+'Buget P1'!O40+'Buget P2'!O40+'Buget P3'!O40+'Buget P4'!O40+'Buget P5'!O40+'Buget P6'!O40+'Buget P7'!O40+'Buget P8'!O40+'Buget P9'!O40+'Buget P10'!O40+'Buget P11'!O40+'Buget P12'!O40+'Buget P13'!O40+'Buget P14'!O40+'Buget P15'!O40+'Buget P16'!O40+'Buget P17'!O40+'Buget P18'!O40+'Buget P19'!O40+'Buget P20'!O40+'Buget P21'!O40+'Buget P22'!O40+'Buget P23'!O40+'Buget P24'!O40+'Buget P25'!O40+'Buget P26'!O40+'Buget P27'!O40+'Buget P28'!O40+'Buget P29'!O40</f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f>'Buget Lider'!D41+'Buget P1'!D41+'Buget P2'!D41+'Buget P3'!D41+'Buget P4'!D41+'Buget P5'!D41+'Buget P6'!D41+'Buget P7'!D41+'Buget P8'!D41+'Buget P9'!D41+'Buget P10'!D41+'Buget P11'!D41+'Buget P12'!D41+'Buget P13'!D41+'Buget P14'!D41+'Buget P15'!D41+'Buget P16'!D41+'Buget P17'!D41+'Buget P18'!D41+'Buget P19'!D41+'Buget P20'!D41+'Buget P21'!D41+'Buget P22'!D41+'Buget P23'!D41+'Buget P24'!D41+'Buget P25'!D41+'Buget P26'!D41+'Buget P27'!D41+'Buget P28'!D41+'Buget P29'!D41</f>
        <v>0</v>
      </c>
      <c r="E41" s="75">
        <f>'Buget Lider'!E41+'Buget P1'!E41+'Buget P2'!E41+'Buget P3'!E41+'Buget P4'!E41+'Buget P5'!E41+'Buget P6'!E41+'Buget P7'!E41+'Buget P8'!E41+'Buget P9'!E41+'Buget P10'!E41+'Buget P11'!E41+'Buget P12'!E41+'Buget P13'!E41+'Buget P14'!E41+'Buget P15'!E41+'Buget P16'!E41+'Buget P17'!E41+'Buget P18'!E41+'Buget P19'!E41+'Buget P20'!E41+'Buget P21'!E41+'Buget P22'!E41+'Buget P23'!E41+'Buget P24'!E41+'Buget P25'!E41+'Buget P26'!E41+'Buget P27'!E41+'Buget P28'!E41+'Buget P29'!E41</f>
        <v>0</v>
      </c>
      <c r="F41" s="42">
        <f t="shared" si="8"/>
        <v>0</v>
      </c>
      <c r="G41" s="75">
        <f>'Buget Lider'!G41+'Buget P1'!G41+'Buget P2'!G41+'Buget P3'!G41+'Buget P4'!G41+'Buget P5'!G41+'Buget P6'!G41+'Buget P7'!G41+'Buget P8'!G41+'Buget P9'!G41+'Buget P10'!G41+'Buget P11'!G41+'Buget P12'!G41+'Buget P13'!G41+'Buget P14'!G41+'Buget P15'!G41+'Buget P16'!G41+'Buget P17'!G41+'Buget P18'!G41+'Buget P19'!G41+'Buget P20'!G41+'Buget P21'!G41+'Buget P22'!G41+'Buget P23'!G41+'Buget P24'!G41+'Buget P25'!G41+'Buget P26'!G41+'Buget P27'!G41+'Buget P28'!G41+'Buget P29'!G41</f>
        <v>0</v>
      </c>
      <c r="H41" s="75">
        <f>'Buget Lider'!H41+'Buget P1'!H41+'Buget P2'!H41+'Buget P3'!H41+'Buget P4'!H41+'Buget P5'!H41+'Buget P6'!H41+'Buget P7'!H41+'Buget P8'!H41+'Buget P9'!H41+'Buget P10'!H41+'Buget P11'!H41+'Buget P12'!H41+'Buget P13'!H41+'Buget P14'!H41+'Buget P15'!H41+'Buget P16'!H41+'Buget P17'!H41+'Buget P18'!H41+'Buget P19'!H41+'Buget P20'!H41+'Buget P21'!H41+'Buget P22'!H41+'Buget P23'!H41+'Buget P24'!H41+'Buget P25'!H41+'Buget P26'!H41+'Buget P27'!H41+'Buget P28'!H41+'Buget P29'!H41</f>
        <v>0</v>
      </c>
      <c r="I41" s="42">
        <f t="shared" si="9"/>
        <v>0</v>
      </c>
      <c r="J41" s="42"/>
      <c r="K41" s="75">
        <f>'Buget Lider'!K41+'Buget P1'!K41+'Buget P2'!K41+'Buget P3'!K41+'Buget P4'!K41+'Buget P5'!K41+'Buget P6'!K41+'Buget P7'!K41+'Buget P8'!K41+'Buget P9'!K41+'Buget P10'!K41+'Buget P11'!K41+'Buget P12'!K41+'Buget P13'!K41+'Buget P14'!K41+'Buget P15'!K41+'Buget P16'!K41+'Buget P17'!K41+'Buget P18'!K41+'Buget P19'!K41+'Buget P20'!K41+'Buget P21'!K41+'Buget P22'!K41+'Buget P23'!K41+'Buget P24'!K41+'Buget P25'!K41+'Buget P26'!K41+'Buget P27'!K41+'Buget P28'!K41+'Buget P29'!K41</f>
        <v>0</v>
      </c>
      <c r="L41" s="75">
        <f>'Buget Lider'!L41+'Buget P1'!L41+'Buget P2'!L41+'Buget P3'!L41+'Buget P4'!L41+'Buget P5'!L41+'Buget P6'!L41+'Buget P7'!L41+'Buget P8'!L41+'Buget P9'!L41+'Buget P10'!L41+'Buget P11'!L41+'Buget P12'!L41+'Buget P13'!L41+'Buget P14'!L41+'Buget P15'!L41+'Buget P16'!L41+'Buget P17'!L41+'Buget P18'!L41+'Buget P19'!L41+'Buget P20'!L41+'Buget P21'!L41+'Buget P22'!L41+'Buget P23'!L41+'Buget P24'!L41+'Buget P25'!L41+'Buget P26'!L41+'Buget P27'!L41+'Buget P28'!L41+'Buget P29'!L41</f>
        <v>0</v>
      </c>
      <c r="M41" s="75">
        <f>'Buget Lider'!M41+'Buget P1'!M41+'Buget P2'!M41+'Buget P3'!M41+'Buget P4'!M41+'Buget P5'!M41+'Buget P6'!M41+'Buget P7'!M41+'Buget P8'!M41+'Buget P9'!M41+'Buget P10'!M41+'Buget P11'!M41+'Buget P12'!M41+'Buget P13'!M41+'Buget P14'!M41+'Buget P15'!M41+'Buget P16'!M41+'Buget P17'!M41+'Buget P18'!M41+'Buget P19'!M41+'Buget P20'!M41+'Buget P21'!M41+'Buget P22'!M41+'Buget P23'!M41+'Buget P24'!M41+'Buget P25'!M41+'Buget P26'!M41+'Buget P27'!M41+'Buget P28'!M41+'Buget P29'!M41</f>
        <v>0</v>
      </c>
      <c r="N41" s="75">
        <f>'Buget Lider'!N41+'Buget P1'!N41+'Buget P2'!N41+'Buget P3'!N41+'Buget P4'!N41+'Buget P5'!N41+'Buget P6'!N41+'Buget P7'!N41+'Buget P8'!N41+'Buget P9'!N41+'Buget P10'!N41+'Buget P11'!N41+'Buget P12'!N41+'Buget P13'!N41+'Buget P14'!N41+'Buget P15'!N41+'Buget P16'!N41+'Buget P17'!N41+'Buget P18'!N41+'Buget P19'!N41+'Buget P20'!N41+'Buget P21'!N41+'Buget P22'!N41+'Buget P23'!N41+'Buget P24'!N41+'Buget P25'!N41+'Buget P26'!N41+'Buget P27'!N41+'Buget P28'!N41+'Buget P29'!N41</f>
        <v>0</v>
      </c>
      <c r="O41" s="75">
        <f>'Buget Lider'!O41+'Buget P1'!O41+'Buget P2'!O41+'Buget P3'!O41+'Buget P4'!O41+'Buget P5'!O41+'Buget P6'!O41+'Buget P7'!O41+'Buget P8'!O41+'Buget P9'!O41+'Buget P10'!O41+'Buget P11'!O41+'Buget P12'!O41+'Buget P13'!O41+'Buget P14'!O41+'Buget P15'!O41+'Buget P16'!O41+'Buget P17'!O41+'Buget P18'!O41+'Buget P19'!O41+'Buget P20'!O41+'Buget P21'!O41+'Buget P22'!O41+'Buget P23'!O41+'Buget P24'!O41+'Buget P25'!O41+'Buget P26'!O41+'Buget P27'!O41+'Buget P28'!O41+'Buget P29'!O41</f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f>'Buget Lider'!D44+'Buget P1'!D44+'Buget P2'!D44+'Buget P3'!D44+'Buget P4'!D44+'Buget P5'!D44+'Buget P6'!D44+'Buget P7'!D44+'Buget P8'!D44+'Buget P9'!D44+'Buget P10'!D44+'Buget P11'!D44+'Buget P12'!D44+'Buget P13'!D44+'Buget P14'!D44+'Buget P15'!D44+'Buget P16'!D44+'Buget P17'!D44+'Buget P18'!D44+'Buget P19'!D44+'Buget P20'!D44+'Buget P21'!D44+'Buget P22'!D44+'Buget P23'!D44+'Buget P24'!D44+'Buget P25'!D44+'Buget P26'!D44+'Buget P27'!D44+'Buget P28'!D44+'Buget P29'!D44</f>
        <v>0</v>
      </c>
      <c r="E44" s="75">
        <f>'Buget Lider'!E44+'Buget P1'!E44+'Buget P2'!E44+'Buget P3'!E44+'Buget P4'!E44+'Buget P5'!E44+'Buget P6'!E44+'Buget P7'!E44+'Buget P8'!E44+'Buget P9'!E44+'Buget P10'!E44+'Buget P11'!E44+'Buget P12'!E44+'Buget P13'!E44+'Buget P14'!E44+'Buget P15'!E44+'Buget P16'!E44+'Buget P17'!E44+'Buget P18'!E44+'Buget P19'!E44+'Buget P20'!E44+'Buget P21'!E44+'Buget P22'!E44+'Buget P23'!E44+'Buget P24'!E44+'Buget P25'!E44+'Buget P26'!E44+'Buget P27'!E44+'Buget P28'!E44+'Buget P29'!E44</f>
        <v>0</v>
      </c>
      <c r="F44" s="42">
        <f t="shared" ref="F44:F56" si="17">D44+E44</f>
        <v>0</v>
      </c>
      <c r="G44" s="75">
        <f>'Buget Lider'!G44+'Buget P1'!G44+'Buget P2'!G44+'Buget P3'!G44+'Buget P4'!G44+'Buget P5'!G44+'Buget P6'!G44+'Buget P7'!G44+'Buget P8'!G44+'Buget P9'!G44+'Buget P10'!G44+'Buget P11'!G44+'Buget P12'!G44+'Buget P13'!G44+'Buget P14'!G44+'Buget P15'!G44+'Buget P16'!G44+'Buget P17'!G44+'Buget P18'!G44+'Buget P19'!G44+'Buget P20'!G44+'Buget P21'!G44+'Buget P22'!G44+'Buget P23'!G44+'Buget P24'!G44+'Buget P25'!G44+'Buget P26'!G44+'Buget P27'!G44+'Buget P28'!G44+'Buget P29'!G44</f>
        <v>0</v>
      </c>
      <c r="H44" s="75">
        <f>'Buget Lider'!H44+'Buget P1'!H44+'Buget P2'!H44+'Buget P3'!H44+'Buget P4'!H44+'Buget P5'!H44+'Buget P6'!H44+'Buget P7'!H44+'Buget P8'!H44+'Buget P9'!H44+'Buget P10'!H44+'Buget P11'!H44+'Buget P12'!H44+'Buget P13'!H44+'Buget P14'!H44+'Buget P15'!H44+'Buget P16'!H44+'Buget P17'!H44+'Buget P18'!H44+'Buget P19'!H44+'Buget P20'!H44+'Buget P21'!H44+'Buget P22'!H44+'Buget P23'!H44+'Buget P24'!H44+'Buget P25'!H44+'Buget P26'!H44+'Buget P27'!H44+'Buget P28'!H44+'Buget P29'!H44</f>
        <v>0</v>
      </c>
      <c r="I44" s="42">
        <f t="shared" ref="I44:I56" si="18">G44+H44</f>
        <v>0</v>
      </c>
      <c r="J44" s="42"/>
      <c r="K44" s="75">
        <f>'Buget Lider'!K44+'Buget P1'!K44+'Buget P2'!K44+'Buget P3'!K44+'Buget P4'!K44+'Buget P5'!K44+'Buget P6'!K44+'Buget P7'!K44+'Buget P8'!K44+'Buget P9'!K44+'Buget P10'!K44+'Buget P11'!K44+'Buget P12'!K44+'Buget P13'!K44+'Buget P14'!K44+'Buget P15'!K44+'Buget P16'!K44+'Buget P17'!K44+'Buget P18'!K44+'Buget P19'!K44+'Buget P20'!K44+'Buget P21'!K44+'Buget P22'!K44+'Buget P23'!K44+'Buget P24'!K44+'Buget P25'!K44+'Buget P26'!K44+'Buget P27'!K44+'Buget P28'!K44+'Buget P29'!K44</f>
        <v>0</v>
      </c>
      <c r="L44" s="75">
        <f>'Buget Lider'!L44+'Buget P1'!L44+'Buget P2'!L44+'Buget P3'!L44+'Buget P4'!L44+'Buget P5'!L44+'Buget P6'!L44+'Buget P7'!L44+'Buget P8'!L44+'Buget P9'!L44+'Buget P10'!L44+'Buget P11'!L44+'Buget P12'!L44+'Buget P13'!L44+'Buget P14'!L44+'Buget P15'!L44+'Buget P16'!L44+'Buget P17'!L44+'Buget P18'!L44+'Buget P19'!L44+'Buget P20'!L44+'Buget P21'!L44+'Buget P22'!L44+'Buget P23'!L44+'Buget P24'!L44+'Buget P25'!L44+'Buget P26'!L44+'Buget P27'!L44+'Buget P28'!L44+'Buget P29'!L44</f>
        <v>0</v>
      </c>
      <c r="M44" s="75">
        <f>'Buget Lider'!M44+'Buget P1'!M44+'Buget P2'!M44+'Buget P3'!M44+'Buget P4'!M44+'Buget P5'!M44+'Buget P6'!M44+'Buget P7'!M44+'Buget P8'!M44+'Buget P9'!M44+'Buget P10'!M44+'Buget P11'!M44+'Buget P12'!M44+'Buget P13'!M44+'Buget P14'!M44+'Buget P15'!M44+'Buget P16'!M44+'Buget P17'!M44+'Buget P18'!M44+'Buget P19'!M44+'Buget P20'!M44+'Buget P21'!M44+'Buget P22'!M44+'Buget P23'!M44+'Buget P24'!M44+'Buget P25'!M44+'Buget P26'!M44+'Buget P27'!M44+'Buget P28'!M44+'Buget P29'!M44</f>
        <v>0</v>
      </c>
      <c r="N44" s="75">
        <f>'Buget Lider'!N44+'Buget P1'!N44+'Buget P2'!N44+'Buget P3'!N44+'Buget P4'!N44+'Buget P5'!N44+'Buget P6'!N44+'Buget P7'!N44+'Buget P8'!N44+'Buget P9'!N44+'Buget P10'!N44+'Buget P11'!N44+'Buget P12'!N44+'Buget P13'!N44+'Buget P14'!N44+'Buget P15'!N44+'Buget P16'!N44+'Buget P17'!N44+'Buget P18'!N44+'Buget P19'!N44+'Buget P20'!N44+'Buget P21'!N44+'Buget P22'!N44+'Buget P23'!N44+'Buget P24'!N44+'Buget P25'!N44+'Buget P26'!N44+'Buget P27'!N44+'Buget P28'!N44+'Buget P29'!N44</f>
        <v>0</v>
      </c>
      <c r="O44" s="75">
        <f>'Buget Lider'!O44+'Buget P1'!O44+'Buget P2'!O44+'Buget P3'!O44+'Buget P4'!O44+'Buget P5'!O44+'Buget P6'!O44+'Buget P7'!O44+'Buget P8'!O44+'Buget P9'!O44+'Buget P10'!O44+'Buget P11'!O44+'Buget P12'!O44+'Buget P13'!O44+'Buget P14'!O44+'Buget P15'!O44+'Buget P16'!O44+'Buget P17'!O44+'Buget P18'!O44+'Buget P19'!O44+'Buget P20'!O44+'Buget P21'!O44+'Buget P22'!O44+'Buget P23'!O44+'Buget P24'!O44+'Buget P25'!O44+'Buget P26'!O44+'Buget P27'!O44+'Buget P28'!O44+'Buget P29'!O44</f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f>'Buget Lider'!D45+'Buget P1'!D45+'Buget P2'!D45+'Buget P3'!D45+'Buget P4'!D45+'Buget P5'!D45+'Buget P6'!D45+'Buget P7'!D45+'Buget P8'!D45+'Buget P9'!D45+'Buget P10'!D45+'Buget P11'!D45+'Buget P12'!D45+'Buget P13'!D45+'Buget P14'!D45+'Buget P15'!D45+'Buget P16'!D45+'Buget P17'!D45+'Buget P18'!D45+'Buget P19'!D45+'Buget P20'!D45+'Buget P21'!D45+'Buget P22'!D45+'Buget P23'!D45+'Buget P24'!D45+'Buget P25'!D45+'Buget P26'!D45+'Buget P27'!D45+'Buget P28'!D45+'Buget P29'!D45</f>
        <v>0</v>
      </c>
      <c r="E45" s="75">
        <f>'Buget Lider'!E45+'Buget P1'!E45+'Buget P2'!E45+'Buget P3'!E45+'Buget P4'!E45+'Buget P5'!E45+'Buget P6'!E45+'Buget P7'!E45+'Buget P8'!E45+'Buget P9'!E45+'Buget P10'!E45+'Buget P11'!E45+'Buget P12'!E45+'Buget P13'!E45+'Buget P14'!E45+'Buget P15'!E45+'Buget P16'!E45+'Buget P17'!E45+'Buget P18'!E45+'Buget P19'!E45+'Buget P20'!E45+'Buget P21'!E45+'Buget P22'!E45+'Buget P23'!E45+'Buget P24'!E45+'Buget P25'!E45+'Buget P26'!E45+'Buget P27'!E45+'Buget P28'!E45+'Buget P29'!E45</f>
        <v>0</v>
      </c>
      <c r="F45" s="42">
        <f t="shared" si="17"/>
        <v>0</v>
      </c>
      <c r="G45" s="75">
        <f>'Buget Lider'!G45+'Buget P1'!G45+'Buget P2'!G45+'Buget P3'!G45+'Buget P4'!G45+'Buget P5'!G45+'Buget P6'!G45+'Buget P7'!G45+'Buget P8'!G45+'Buget P9'!G45+'Buget P10'!G45+'Buget P11'!G45+'Buget P12'!G45+'Buget P13'!G45+'Buget P14'!G45+'Buget P15'!G45+'Buget P16'!G45+'Buget P17'!G45+'Buget P18'!G45+'Buget P19'!G45+'Buget P20'!G45+'Buget P21'!G45+'Buget P22'!G45+'Buget P23'!G45+'Buget P24'!G45+'Buget P25'!G45+'Buget P26'!G45+'Buget P27'!G45+'Buget P28'!G45+'Buget P29'!G45</f>
        <v>0</v>
      </c>
      <c r="H45" s="75">
        <f>'Buget Lider'!H45+'Buget P1'!H45+'Buget P2'!H45+'Buget P3'!H45+'Buget P4'!H45+'Buget P5'!H45+'Buget P6'!H45+'Buget P7'!H45+'Buget P8'!H45+'Buget P9'!H45+'Buget P10'!H45+'Buget P11'!H45+'Buget P12'!H45+'Buget P13'!H45+'Buget P14'!H45+'Buget P15'!H45+'Buget P16'!H45+'Buget P17'!H45+'Buget P18'!H45+'Buget P19'!H45+'Buget P20'!H45+'Buget P21'!H45+'Buget P22'!H45+'Buget P23'!H45+'Buget P24'!H45+'Buget P25'!H45+'Buget P26'!H45+'Buget P27'!H45+'Buget P28'!H45+'Buget P29'!H45</f>
        <v>0</v>
      </c>
      <c r="I45" s="42">
        <f t="shared" si="18"/>
        <v>0</v>
      </c>
      <c r="J45" s="42"/>
      <c r="K45" s="75">
        <f>'Buget Lider'!K45+'Buget P1'!K45+'Buget P2'!K45+'Buget P3'!K45+'Buget P4'!K45+'Buget P5'!K45+'Buget P6'!K45+'Buget P7'!K45+'Buget P8'!K45+'Buget P9'!K45+'Buget P10'!K45+'Buget P11'!K45+'Buget P12'!K45+'Buget P13'!K45+'Buget P14'!K45+'Buget P15'!K45+'Buget P16'!K45+'Buget P17'!K45+'Buget P18'!K45+'Buget P19'!K45+'Buget P20'!K45+'Buget P21'!K45+'Buget P22'!K45+'Buget P23'!K45+'Buget P24'!K45+'Buget P25'!K45+'Buget P26'!K45+'Buget P27'!K45+'Buget P28'!K45+'Buget P29'!K45</f>
        <v>0</v>
      </c>
      <c r="L45" s="75">
        <f>'Buget Lider'!L45+'Buget P1'!L45+'Buget P2'!L45+'Buget P3'!L45+'Buget P4'!L45+'Buget P5'!L45+'Buget P6'!L45+'Buget P7'!L45+'Buget P8'!L45+'Buget P9'!L45+'Buget P10'!L45+'Buget P11'!L45+'Buget P12'!L45+'Buget P13'!L45+'Buget P14'!L45+'Buget P15'!L45+'Buget P16'!L45+'Buget P17'!L45+'Buget P18'!L45+'Buget P19'!L45+'Buget P20'!L45+'Buget P21'!L45+'Buget P22'!L45+'Buget P23'!L45+'Buget P24'!L45+'Buget P25'!L45+'Buget P26'!L45+'Buget P27'!L45+'Buget P28'!L45+'Buget P29'!L45</f>
        <v>0</v>
      </c>
      <c r="M45" s="75">
        <f>'Buget Lider'!M45+'Buget P1'!M45+'Buget P2'!M45+'Buget P3'!M45+'Buget P4'!M45+'Buget P5'!M45+'Buget P6'!M45+'Buget P7'!M45+'Buget P8'!M45+'Buget P9'!M45+'Buget P10'!M45+'Buget P11'!M45+'Buget P12'!M45+'Buget P13'!M45+'Buget P14'!M45+'Buget P15'!M45+'Buget P16'!M45+'Buget P17'!M45+'Buget P18'!M45+'Buget P19'!M45+'Buget P20'!M45+'Buget P21'!M45+'Buget P22'!M45+'Buget P23'!M45+'Buget P24'!M45+'Buget P25'!M45+'Buget P26'!M45+'Buget P27'!M45+'Buget P28'!M45+'Buget P29'!M45</f>
        <v>0</v>
      </c>
      <c r="N45" s="75">
        <f>'Buget Lider'!N45+'Buget P1'!N45+'Buget P2'!N45+'Buget P3'!N45+'Buget P4'!N45+'Buget P5'!N45+'Buget P6'!N45+'Buget P7'!N45+'Buget P8'!N45+'Buget P9'!N45+'Buget P10'!N45+'Buget P11'!N45+'Buget P12'!N45+'Buget P13'!N45+'Buget P14'!N45+'Buget P15'!N45+'Buget P16'!N45+'Buget P17'!N45+'Buget P18'!N45+'Buget P19'!N45+'Buget P20'!N45+'Buget P21'!N45+'Buget P22'!N45+'Buget P23'!N45+'Buget P24'!N45+'Buget P25'!N45+'Buget P26'!N45+'Buget P27'!N45+'Buget P28'!N45+'Buget P29'!N45</f>
        <v>0</v>
      </c>
      <c r="O45" s="75">
        <f>'Buget Lider'!O45+'Buget P1'!O45+'Buget P2'!O45+'Buget P3'!O45+'Buget P4'!O45+'Buget P5'!O45+'Buget P6'!O45+'Buget P7'!O45+'Buget P8'!O45+'Buget P9'!O45+'Buget P10'!O45+'Buget P11'!O45+'Buget P12'!O45+'Buget P13'!O45+'Buget P14'!O45+'Buget P15'!O45+'Buget P16'!O45+'Buget P17'!O45+'Buget P18'!O45+'Buget P19'!O45+'Buget P20'!O45+'Buget P21'!O45+'Buget P22'!O45+'Buget P23'!O45+'Buget P24'!O45+'Buget P25'!O45+'Buget P26'!O45+'Buget P27'!O45+'Buget P28'!O45+'Buget P29'!O45</f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f>'Buget Lider'!D46+'Buget P1'!D46+'Buget P2'!D46+'Buget P3'!D46+'Buget P4'!D46+'Buget P5'!D46+'Buget P6'!D46+'Buget P7'!D46+'Buget P8'!D46+'Buget P9'!D46+'Buget P10'!D46+'Buget P11'!D46+'Buget P12'!D46+'Buget P13'!D46+'Buget P14'!D46+'Buget P15'!D46+'Buget P16'!D46+'Buget P17'!D46+'Buget P18'!D46+'Buget P19'!D46+'Buget P20'!D46+'Buget P21'!D46+'Buget P22'!D46+'Buget P23'!D46+'Buget P24'!D46+'Buget P25'!D46+'Buget P26'!D46+'Buget P27'!D46+'Buget P28'!D46+'Buget P29'!D46</f>
        <v>0</v>
      </c>
      <c r="E46" s="75">
        <f>'Buget Lider'!E46+'Buget P1'!E46+'Buget P2'!E46+'Buget P3'!E46+'Buget P4'!E46+'Buget P5'!E46+'Buget P6'!E46+'Buget P7'!E46+'Buget P8'!E46+'Buget P9'!E46+'Buget P10'!E46+'Buget P11'!E46+'Buget P12'!E46+'Buget P13'!E46+'Buget P14'!E46+'Buget P15'!E46+'Buget P16'!E46+'Buget P17'!E46+'Buget P18'!E46+'Buget P19'!E46+'Buget P20'!E46+'Buget P21'!E46+'Buget P22'!E46+'Buget P23'!E46+'Buget P24'!E46+'Buget P25'!E46+'Buget P26'!E46+'Buget P27'!E46+'Buget P28'!E46+'Buget P29'!E46</f>
        <v>0</v>
      </c>
      <c r="F46" s="42">
        <f t="shared" si="17"/>
        <v>0</v>
      </c>
      <c r="G46" s="75">
        <f>'Buget Lider'!G46+'Buget P1'!G46+'Buget P2'!G46+'Buget P3'!G46+'Buget P4'!G46+'Buget P5'!G46+'Buget P6'!G46+'Buget P7'!G46+'Buget P8'!G46+'Buget P9'!G46+'Buget P10'!G46+'Buget P11'!G46+'Buget P12'!G46+'Buget P13'!G46+'Buget P14'!G46+'Buget P15'!G46+'Buget P16'!G46+'Buget P17'!G46+'Buget P18'!G46+'Buget P19'!G46+'Buget P20'!G46+'Buget P21'!G46+'Buget P22'!G46+'Buget P23'!G46+'Buget P24'!G46+'Buget P25'!G46+'Buget P26'!G46+'Buget P27'!G46+'Buget P28'!G46+'Buget P29'!G46</f>
        <v>0</v>
      </c>
      <c r="H46" s="75">
        <f>'Buget Lider'!H46+'Buget P1'!H46+'Buget P2'!H46+'Buget P3'!H46+'Buget P4'!H46+'Buget P5'!H46+'Buget P6'!H46+'Buget P7'!H46+'Buget P8'!H46+'Buget P9'!H46+'Buget P10'!H46+'Buget P11'!H46+'Buget P12'!H46+'Buget P13'!H46+'Buget P14'!H46+'Buget P15'!H46+'Buget P16'!H46+'Buget P17'!H46+'Buget P18'!H46+'Buget P19'!H46+'Buget P20'!H46+'Buget P21'!H46+'Buget P22'!H46+'Buget P23'!H46+'Buget P24'!H46+'Buget P25'!H46+'Buget P26'!H46+'Buget P27'!H46+'Buget P28'!H46+'Buget P29'!H46</f>
        <v>0</v>
      </c>
      <c r="I46" s="42">
        <f t="shared" si="18"/>
        <v>0</v>
      </c>
      <c r="J46" s="42"/>
      <c r="K46" s="75">
        <f>'Buget Lider'!K46+'Buget P1'!K46+'Buget P2'!K46+'Buget P3'!K46+'Buget P4'!K46+'Buget P5'!K46+'Buget P6'!K46+'Buget P7'!K46+'Buget P8'!K46+'Buget P9'!K46+'Buget P10'!K46+'Buget P11'!K46+'Buget P12'!K46+'Buget P13'!K46+'Buget P14'!K46+'Buget P15'!K46+'Buget P16'!K46+'Buget P17'!K46+'Buget P18'!K46+'Buget P19'!K46+'Buget P20'!K46+'Buget P21'!K46+'Buget P22'!K46+'Buget P23'!K46+'Buget P24'!K46+'Buget P25'!K46+'Buget P26'!K46+'Buget P27'!K46+'Buget P28'!K46+'Buget P29'!K46</f>
        <v>0</v>
      </c>
      <c r="L46" s="75">
        <f>'Buget Lider'!L46+'Buget P1'!L46+'Buget P2'!L46+'Buget P3'!L46+'Buget P4'!L46+'Buget P5'!L46+'Buget P6'!L46+'Buget P7'!L46+'Buget P8'!L46+'Buget P9'!L46+'Buget P10'!L46+'Buget P11'!L46+'Buget P12'!L46+'Buget P13'!L46+'Buget P14'!L46+'Buget P15'!L46+'Buget P16'!L46+'Buget P17'!L46+'Buget P18'!L46+'Buget P19'!L46+'Buget P20'!L46+'Buget P21'!L46+'Buget P22'!L46+'Buget P23'!L46+'Buget P24'!L46+'Buget P25'!L46+'Buget P26'!L46+'Buget P27'!L46+'Buget P28'!L46+'Buget P29'!L46</f>
        <v>0</v>
      </c>
      <c r="M46" s="75">
        <f>'Buget Lider'!M46+'Buget P1'!M46+'Buget P2'!M46+'Buget P3'!M46+'Buget P4'!M46+'Buget P5'!M46+'Buget P6'!M46+'Buget P7'!M46+'Buget P8'!M46+'Buget P9'!M46+'Buget P10'!M46+'Buget P11'!M46+'Buget P12'!M46+'Buget P13'!M46+'Buget P14'!M46+'Buget P15'!M46+'Buget P16'!M46+'Buget P17'!M46+'Buget P18'!M46+'Buget P19'!M46+'Buget P20'!M46+'Buget P21'!M46+'Buget P22'!M46+'Buget P23'!M46+'Buget P24'!M46+'Buget P25'!M46+'Buget P26'!M46+'Buget P27'!M46+'Buget P28'!M46+'Buget P29'!M46</f>
        <v>0</v>
      </c>
      <c r="N46" s="75">
        <f>'Buget Lider'!N46+'Buget P1'!N46+'Buget P2'!N46+'Buget P3'!N46+'Buget P4'!N46+'Buget P5'!N46+'Buget P6'!N46+'Buget P7'!N46+'Buget P8'!N46+'Buget P9'!N46+'Buget P10'!N46+'Buget P11'!N46+'Buget P12'!N46+'Buget P13'!N46+'Buget P14'!N46+'Buget P15'!N46+'Buget P16'!N46+'Buget P17'!N46+'Buget P18'!N46+'Buget P19'!N46+'Buget P20'!N46+'Buget P21'!N46+'Buget P22'!N46+'Buget P23'!N46+'Buget P24'!N46+'Buget P25'!N46+'Buget P26'!N46+'Buget P27'!N46+'Buget P28'!N46+'Buget P29'!N46</f>
        <v>0</v>
      </c>
      <c r="O46" s="75">
        <f>'Buget Lider'!O46+'Buget P1'!O46+'Buget P2'!O46+'Buget P3'!O46+'Buget P4'!O46+'Buget P5'!O46+'Buget P6'!O46+'Buget P7'!O46+'Buget P8'!O46+'Buget P9'!O46+'Buget P10'!O46+'Buget P11'!O46+'Buget P12'!O46+'Buget P13'!O46+'Buget P14'!O46+'Buget P15'!O46+'Buget P16'!O46+'Buget P17'!O46+'Buget P18'!O46+'Buget P19'!O46+'Buget P20'!O46+'Buget P21'!O46+'Buget P22'!O46+'Buget P23'!O46+'Buget P24'!O46+'Buget P25'!O46+'Buget P26'!O46+'Buget P27'!O46+'Buget P28'!O46+'Buget P29'!O46</f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f>'Buget Lider'!D47+'Buget P1'!D47+'Buget P2'!D47+'Buget P3'!D47+'Buget P4'!D47+'Buget P5'!D47+'Buget P6'!D47+'Buget P7'!D47+'Buget P8'!D47+'Buget P9'!D47+'Buget P10'!D47+'Buget P11'!D47+'Buget P12'!D47+'Buget P13'!D47+'Buget P14'!D47+'Buget P15'!D47+'Buget P16'!D47+'Buget P17'!D47+'Buget P18'!D47+'Buget P19'!D47+'Buget P20'!D47+'Buget P21'!D47+'Buget P22'!D47+'Buget P23'!D47+'Buget P24'!D47+'Buget P25'!D47+'Buget P26'!D47+'Buget P27'!D47+'Buget P28'!D47+'Buget P29'!D47</f>
        <v>0</v>
      </c>
      <c r="E47" s="75">
        <f>'Buget Lider'!E47+'Buget P1'!E47+'Buget P2'!E47+'Buget P3'!E47+'Buget P4'!E47+'Buget P5'!E47+'Buget P6'!E47+'Buget P7'!E47+'Buget P8'!E47+'Buget P9'!E47+'Buget P10'!E47+'Buget P11'!E47+'Buget P12'!E47+'Buget P13'!E47+'Buget P14'!E47+'Buget P15'!E47+'Buget P16'!E47+'Buget P17'!E47+'Buget P18'!E47+'Buget P19'!E47+'Buget P20'!E47+'Buget P21'!E47+'Buget P22'!E47+'Buget P23'!E47+'Buget P24'!E47+'Buget P25'!E47+'Buget P26'!E47+'Buget P27'!E47+'Buget P28'!E47+'Buget P29'!E47</f>
        <v>0</v>
      </c>
      <c r="F47" s="42">
        <f t="shared" si="17"/>
        <v>0</v>
      </c>
      <c r="G47" s="75">
        <f>'Buget Lider'!G47+'Buget P1'!G47+'Buget P2'!G47+'Buget P3'!G47+'Buget P4'!G47+'Buget P5'!G47+'Buget P6'!G47+'Buget P7'!G47+'Buget P8'!G47+'Buget P9'!G47+'Buget P10'!G47+'Buget P11'!G47+'Buget P12'!G47+'Buget P13'!G47+'Buget P14'!G47+'Buget P15'!G47+'Buget P16'!G47+'Buget P17'!G47+'Buget P18'!G47+'Buget P19'!G47+'Buget P20'!G47+'Buget P21'!G47+'Buget P22'!G47+'Buget P23'!G47+'Buget P24'!G47+'Buget P25'!G47+'Buget P26'!G47+'Buget P27'!G47+'Buget P28'!G47+'Buget P29'!G47</f>
        <v>0</v>
      </c>
      <c r="H47" s="75">
        <f>'Buget Lider'!H47+'Buget P1'!H47+'Buget P2'!H47+'Buget P3'!H47+'Buget P4'!H47+'Buget P5'!H47+'Buget P6'!H47+'Buget P7'!H47+'Buget P8'!H47+'Buget P9'!H47+'Buget P10'!H47+'Buget P11'!H47+'Buget P12'!H47+'Buget P13'!H47+'Buget P14'!H47+'Buget P15'!H47+'Buget P16'!H47+'Buget P17'!H47+'Buget P18'!H47+'Buget P19'!H47+'Buget P20'!H47+'Buget P21'!H47+'Buget P22'!H47+'Buget P23'!H47+'Buget P24'!H47+'Buget P25'!H47+'Buget P26'!H47+'Buget P27'!H47+'Buget P28'!H47+'Buget P29'!H47</f>
        <v>0</v>
      </c>
      <c r="I47" s="42">
        <f t="shared" si="18"/>
        <v>0</v>
      </c>
      <c r="J47" s="42"/>
      <c r="K47" s="75">
        <f>'Buget Lider'!K47+'Buget P1'!K47+'Buget P2'!K47+'Buget P3'!K47+'Buget P4'!K47+'Buget P5'!K47+'Buget P6'!K47+'Buget P7'!K47+'Buget P8'!K47+'Buget P9'!K47+'Buget P10'!K47+'Buget P11'!K47+'Buget P12'!K47+'Buget P13'!K47+'Buget P14'!K47+'Buget P15'!K47+'Buget P16'!K47+'Buget P17'!K47+'Buget P18'!K47+'Buget P19'!K47+'Buget P20'!K47+'Buget P21'!K47+'Buget P22'!K47+'Buget P23'!K47+'Buget P24'!K47+'Buget P25'!K47+'Buget P26'!K47+'Buget P27'!K47+'Buget P28'!K47+'Buget P29'!K47</f>
        <v>0</v>
      </c>
      <c r="L47" s="75">
        <f>'Buget Lider'!L47+'Buget P1'!L47+'Buget P2'!L47+'Buget P3'!L47+'Buget P4'!L47+'Buget P5'!L47+'Buget P6'!L47+'Buget P7'!L47+'Buget P8'!L47+'Buget P9'!L47+'Buget P10'!L47+'Buget P11'!L47+'Buget P12'!L47+'Buget P13'!L47+'Buget P14'!L47+'Buget P15'!L47+'Buget P16'!L47+'Buget P17'!L47+'Buget P18'!L47+'Buget P19'!L47+'Buget P20'!L47+'Buget P21'!L47+'Buget P22'!L47+'Buget P23'!L47+'Buget P24'!L47+'Buget P25'!L47+'Buget P26'!L47+'Buget P27'!L47+'Buget P28'!L47+'Buget P29'!L47</f>
        <v>0</v>
      </c>
      <c r="M47" s="75">
        <f>'Buget Lider'!M47+'Buget P1'!M47+'Buget P2'!M47+'Buget P3'!M47+'Buget P4'!M47+'Buget P5'!M47+'Buget P6'!M47+'Buget P7'!M47+'Buget P8'!M47+'Buget P9'!M47+'Buget P10'!M47+'Buget P11'!M47+'Buget P12'!M47+'Buget P13'!M47+'Buget P14'!M47+'Buget P15'!M47+'Buget P16'!M47+'Buget P17'!M47+'Buget P18'!M47+'Buget P19'!M47+'Buget P20'!M47+'Buget P21'!M47+'Buget P22'!M47+'Buget P23'!M47+'Buget P24'!M47+'Buget P25'!M47+'Buget P26'!M47+'Buget P27'!M47+'Buget P28'!M47+'Buget P29'!M47</f>
        <v>0</v>
      </c>
      <c r="N47" s="75">
        <f>'Buget Lider'!N47+'Buget P1'!N47+'Buget P2'!N47+'Buget P3'!N47+'Buget P4'!N47+'Buget P5'!N47+'Buget P6'!N47+'Buget P7'!N47+'Buget P8'!N47+'Buget P9'!N47+'Buget P10'!N47+'Buget P11'!N47+'Buget P12'!N47+'Buget P13'!N47+'Buget P14'!N47+'Buget P15'!N47+'Buget P16'!N47+'Buget P17'!N47+'Buget P18'!N47+'Buget P19'!N47+'Buget P20'!N47+'Buget P21'!N47+'Buget P22'!N47+'Buget P23'!N47+'Buget P24'!N47+'Buget P25'!N47+'Buget P26'!N47+'Buget P27'!N47+'Buget P28'!N47+'Buget P29'!N47</f>
        <v>0</v>
      </c>
      <c r="O47" s="75">
        <f>'Buget Lider'!O47+'Buget P1'!O47+'Buget P2'!O47+'Buget P3'!O47+'Buget P4'!O47+'Buget P5'!O47+'Buget P6'!O47+'Buget P7'!O47+'Buget P8'!O47+'Buget P9'!O47+'Buget P10'!O47+'Buget P11'!O47+'Buget P12'!O47+'Buget P13'!O47+'Buget P14'!O47+'Buget P15'!O47+'Buget P16'!O47+'Buget P17'!O47+'Buget P18'!O47+'Buget P19'!O47+'Buget P20'!O47+'Buget P21'!O47+'Buget P22'!O47+'Buget P23'!O47+'Buget P24'!O47+'Buget P25'!O47+'Buget P26'!O47+'Buget P27'!O47+'Buget P28'!O47+'Buget P29'!O47</f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f>'Buget Lider'!D48+'Buget P1'!D48+'Buget P2'!D48+'Buget P3'!D48+'Buget P4'!D48+'Buget P5'!D48+'Buget P6'!D48+'Buget P7'!D48+'Buget P8'!D48+'Buget P9'!D48+'Buget P10'!D48+'Buget P11'!D48+'Buget P12'!D48+'Buget P13'!D48+'Buget P14'!D48+'Buget P15'!D48+'Buget P16'!D48+'Buget P17'!D48+'Buget P18'!D48+'Buget P19'!D48+'Buget P20'!D48+'Buget P21'!D48+'Buget P22'!D48+'Buget P23'!D48+'Buget P24'!D48+'Buget P25'!D48+'Buget P26'!D48+'Buget P27'!D48+'Buget P28'!D48+'Buget P29'!D48</f>
        <v>0</v>
      </c>
      <c r="E48" s="75">
        <f>'Buget Lider'!E48+'Buget P1'!E48+'Buget P2'!E48+'Buget P3'!E48+'Buget P4'!E48+'Buget P5'!E48+'Buget P6'!E48+'Buget P7'!E48+'Buget P8'!E48+'Buget P9'!E48+'Buget P10'!E48+'Buget P11'!E48+'Buget P12'!E48+'Buget P13'!E48+'Buget P14'!E48+'Buget P15'!E48+'Buget P16'!E48+'Buget P17'!E48+'Buget P18'!E48+'Buget P19'!E48+'Buget P20'!E48+'Buget P21'!E48+'Buget P22'!E48+'Buget P23'!E48+'Buget P24'!E48+'Buget P25'!E48+'Buget P26'!E48+'Buget P27'!E48+'Buget P28'!E48+'Buget P29'!E48</f>
        <v>0</v>
      </c>
      <c r="F48" s="42">
        <f t="shared" si="17"/>
        <v>0</v>
      </c>
      <c r="G48" s="75">
        <f>'Buget Lider'!G48+'Buget P1'!G48+'Buget P2'!G48+'Buget P3'!G48+'Buget P4'!G48+'Buget P5'!G48+'Buget P6'!G48+'Buget P7'!G48+'Buget P8'!G48+'Buget P9'!G48+'Buget P10'!G48+'Buget P11'!G48+'Buget P12'!G48+'Buget P13'!G48+'Buget P14'!G48+'Buget P15'!G48+'Buget P16'!G48+'Buget P17'!G48+'Buget P18'!G48+'Buget P19'!G48+'Buget P20'!G48+'Buget P21'!G48+'Buget P22'!G48+'Buget P23'!G48+'Buget P24'!G48+'Buget P25'!G48+'Buget P26'!G48+'Buget P27'!G48+'Buget P28'!G48+'Buget P29'!G48</f>
        <v>0</v>
      </c>
      <c r="H48" s="75">
        <f>'Buget Lider'!H48+'Buget P1'!H48+'Buget P2'!H48+'Buget P3'!H48+'Buget P4'!H48+'Buget P5'!H48+'Buget P6'!H48+'Buget P7'!H48+'Buget P8'!H48+'Buget P9'!H48+'Buget P10'!H48+'Buget P11'!H48+'Buget P12'!H48+'Buget P13'!H48+'Buget P14'!H48+'Buget P15'!H48+'Buget P16'!H48+'Buget P17'!H48+'Buget P18'!H48+'Buget P19'!H48+'Buget P20'!H48+'Buget P21'!H48+'Buget P22'!H48+'Buget P23'!H48+'Buget P24'!H48+'Buget P25'!H48+'Buget P26'!H48+'Buget P27'!H48+'Buget P28'!H48+'Buget P29'!H48</f>
        <v>0</v>
      </c>
      <c r="I48" s="42">
        <f t="shared" si="18"/>
        <v>0</v>
      </c>
      <c r="J48" s="42"/>
      <c r="K48" s="75">
        <f>'Buget Lider'!K48+'Buget P1'!K48+'Buget P2'!K48+'Buget P3'!K48+'Buget P4'!K48+'Buget P5'!K48+'Buget P6'!K48+'Buget P7'!K48+'Buget P8'!K48+'Buget P9'!K48+'Buget P10'!K48+'Buget P11'!K48+'Buget P12'!K48+'Buget P13'!K48+'Buget P14'!K48+'Buget P15'!K48+'Buget P16'!K48+'Buget P17'!K48+'Buget P18'!K48+'Buget P19'!K48+'Buget P20'!K48+'Buget P21'!K48+'Buget P22'!K48+'Buget P23'!K48+'Buget P24'!K48+'Buget P25'!K48+'Buget P26'!K48+'Buget P27'!K48+'Buget P28'!K48+'Buget P29'!K48</f>
        <v>0</v>
      </c>
      <c r="L48" s="75">
        <f>'Buget Lider'!L48+'Buget P1'!L48+'Buget P2'!L48+'Buget P3'!L48+'Buget P4'!L48+'Buget P5'!L48+'Buget P6'!L48+'Buget P7'!L48+'Buget P8'!L48+'Buget P9'!L48+'Buget P10'!L48+'Buget P11'!L48+'Buget P12'!L48+'Buget P13'!L48+'Buget P14'!L48+'Buget P15'!L48+'Buget P16'!L48+'Buget P17'!L48+'Buget P18'!L48+'Buget P19'!L48+'Buget P20'!L48+'Buget P21'!L48+'Buget P22'!L48+'Buget P23'!L48+'Buget P24'!L48+'Buget P25'!L48+'Buget P26'!L48+'Buget P27'!L48+'Buget P28'!L48+'Buget P29'!L48</f>
        <v>0</v>
      </c>
      <c r="M48" s="75">
        <f>'Buget Lider'!M48+'Buget P1'!M48+'Buget P2'!M48+'Buget P3'!M48+'Buget P4'!M48+'Buget P5'!M48+'Buget P6'!M48+'Buget P7'!M48+'Buget P8'!M48+'Buget P9'!M48+'Buget P10'!M48+'Buget P11'!M48+'Buget P12'!M48+'Buget P13'!M48+'Buget P14'!M48+'Buget P15'!M48+'Buget P16'!M48+'Buget P17'!M48+'Buget P18'!M48+'Buget P19'!M48+'Buget P20'!M48+'Buget P21'!M48+'Buget P22'!M48+'Buget P23'!M48+'Buget P24'!M48+'Buget P25'!M48+'Buget P26'!M48+'Buget P27'!M48+'Buget P28'!M48+'Buget P29'!M48</f>
        <v>0</v>
      </c>
      <c r="N48" s="75">
        <f>'Buget Lider'!N48+'Buget P1'!N48+'Buget P2'!N48+'Buget P3'!N48+'Buget P4'!N48+'Buget P5'!N48+'Buget P6'!N48+'Buget P7'!N48+'Buget P8'!N48+'Buget P9'!N48+'Buget P10'!N48+'Buget P11'!N48+'Buget P12'!N48+'Buget P13'!N48+'Buget P14'!N48+'Buget P15'!N48+'Buget P16'!N48+'Buget P17'!N48+'Buget P18'!N48+'Buget P19'!N48+'Buget P20'!N48+'Buget P21'!N48+'Buget P22'!N48+'Buget P23'!N48+'Buget P24'!N48+'Buget P25'!N48+'Buget P26'!N48+'Buget P27'!N48+'Buget P28'!N48+'Buget P29'!N48</f>
        <v>0</v>
      </c>
      <c r="O48" s="75">
        <f>'Buget Lider'!O48+'Buget P1'!O48+'Buget P2'!O48+'Buget P3'!O48+'Buget P4'!O48+'Buget P5'!O48+'Buget P6'!O48+'Buget P7'!O48+'Buget P8'!O48+'Buget P9'!O48+'Buget P10'!O48+'Buget P11'!O48+'Buget P12'!O48+'Buget P13'!O48+'Buget P14'!O48+'Buget P15'!O48+'Buget P16'!O48+'Buget P17'!O48+'Buget P18'!O48+'Buget P19'!O48+'Buget P20'!O48+'Buget P21'!O48+'Buget P22'!O48+'Buget P23'!O48+'Buget P24'!O48+'Buget P25'!O48+'Buget P26'!O48+'Buget P27'!O48+'Buget P28'!O48+'Buget P29'!O48</f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f>'Buget Lider'!D49+'Buget P1'!D49+'Buget P2'!D49+'Buget P3'!D49+'Buget P4'!D49+'Buget P5'!D49+'Buget P6'!D49+'Buget P7'!D49+'Buget P8'!D49+'Buget P9'!D49+'Buget P10'!D49+'Buget P11'!D49+'Buget P12'!D49+'Buget P13'!D49+'Buget P14'!D49+'Buget P15'!D49+'Buget P16'!D49+'Buget P17'!D49+'Buget P18'!D49+'Buget P19'!D49+'Buget P20'!D49+'Buget P21'!D49+'Buget P22'!D49+'Buget P23'!D49+'Buget P24'!D49+'Buget P25'!D49+'Buget P26'!D49+'Buget P27'!D49+'Buget P28'!D49+'Buget P29'!D49</f>
        <v>0</v>
      </c>
      <c r="E49" s="75">
        <f>'Buget Lider'!E49+'Buget P1'!E49+'Buget P2'!E49+'Buget P3'!E49+'Buget P4'!E49+'Buget P5'!E49+'Buget P6'!E49+'Buget P7'!E49+'Buget P8'!E49+'Buget P9'!E49+'Buget P10'!E49+'Buget P11'!E49+'Buget P12'!E49+'Buget P13'!E49+'Buget P14'!E49+'Buget P15'!E49+'Buget P16'!E49+'Buget P17'!E49+'Buget P18'!E49+'Buget P19'!E49+'Buget P20'!E49+'Buget P21'!E49+'Buget P22'!E49+'Buget P23'!E49+'Buget P24'!E49+'Buget P25'!E49+'Buget P26'!E49+'Buget P27'!E49+'Buget P28'!E49+'Buget P29'!E49</f>
        <v>0</v>
      </c>
      <c r="F49" s="42">
        <f t="shared" si="17"/>
        <v>0</v>
      </c>
      <c r="G49" s="75">
        <f>'Buget Lider'!G49+'Buget P1'!G49+'Buget P2'!G49+'Buget P3'!G49+'Buget P4'!G49+'Buget P5'!G49+'Buget P6'!G49+'Buget P7'!G49+'Buget P8'!G49+'Buget P9'!G49+'Buget P10'!G49+'Buget P11'!G49+'Buget P12'!G49+'Buget P13'!G49+'Buget P14'!G49+'Buget P15'!G49+'Buget P16'!G49+'Buget P17'!G49+'Buget P18'!G49+'Buget P19'!G49+'Buget P20'!G49+'Buget P21'!G49+'Buget P22'!G49+'Buget P23'!G49+'Buget P24'!G49+'Buget P25'!G49+'Buget P26'!G49+'Buget P27'!G49+'Buget P28'!G49+'Buget P29'!G49</f>
        <v>0</v>
      </c>
      <c r="H49" s="75">
        <f>'Buget Lider'!H49+'Buget P1'!H49+'Buget P2'!H49+'Buget P3'!H49+'Buget P4'!H49+'Buget P5'!H49+'Buget P6'!H49+'Buget P7'!H49+'Buget P8'!H49+'Buget P9'!H49+'Buget P10'!H49+'Buget P11'!H49+'Buget P12'!H49+'Buget P13'!H49+'Buget P14'!H49+'Buget P15'!H49+'Buget P16'!H49+'Buget P17'!H49+'Buget P18'!H49+'Buget P19'!H49+'Buget P20'!H49+'Buget P21'!H49+'Buget P22'!H49+'Buget P23'!H49+'Buget P24'!H49+'Buget P25'!H49+'Buget P26'!H49+'Buget P27'!H49+'Buget P28'!H49+'Buget P29'!H49</f>
        <v>0</v>
      </c>
      <c r="I49" s="42">
        <f t="shared" si="18"/>
        <v>0</v>
      </c>
      <c r="J49" s="42"/>
      <c r="K49" s="75">
        <f>'Buget Lider'!K49+'Buget P1'!K49+'Buget P2'!K49+'Buget P3'!K49+'Buget P4'!K49+'Buget P5'!K49+'Buget P6'!K49+'Buget P7'!K49+'Buget P8'!K49+'Buget P9'!K49+'Buget P10'!K49+'Buget P11'!K49+'Buget P12'!K49+'Buget P13'!K49+'Buget P14'!K49+'Buget P15'!K49+'Buget P16'!K49+'Buget P17'!K49+'Buget P18'!K49+'Buget P19'!K49+'Buget P20'!K49+'Buget P21'!K49+'Buget P22'!K49+'Buget P23'!K49+'Buget P24'!K49+'Buget P25'!K49+'Buget P26'!K49+'Buget P27'!K49+'Buget P28'!K49+'Buget P29'!K49</f>
        <v>0</v>
      </c>
      <c r="L49" s="75">
        <f>'Buget Lider'!L49+'Buget P1'!L49+'Buget P2'!L49+'Buget P3'!L49+'Buget P4'!L49+'Buget P5'!L49+'Buget P6'!L49+'Buget P7'!L49+'Buget P8'!L49+'Buget P9'!L49+'Buget P10'!L49+'Buget P11'!L49+'Buget P12'!L49+'Buget P13'!L49+'Buget P14'!L49+'Buget P15'!L49+'Buget P16'!L49+'Buget P17'!L49+'Buget P18'!L49+'Buget P19'!L49+'Buget P20'!L49+'Buget P21'!L49+'Buget P22'!L49+'Buget P23'!L49+'Buget P24'!L49+'Buget P25'!L49+'Buget P26'!L49+'Buget P27'!L49+'Buget P28'!L49+'Buget P29'!L49</f>
        <v>0</v>
      </c>
      <c r="M49" s="75">
        <f>'Buget Lider'!M49+'Buget P1'!M49+'Buget P2'!M49+'Buget P3'!M49+'Buget P4'!M49+'Buget P5'!M49+'Buget P6'!M49+'Buget P7'!M49+'Buget P8'!M49+'Buget P9'!M49+'Buget P10'!M49+'Buget P11'!M49+'Buget P12'!M49+'Buget P13'!M49+'Buget P14'!M49+'Buget P15'!M49+'Buget P16'!M49+'Buget P17'!M49+'Buget P18'!M49+'Buget P19'!M49+'Buget P20'!M49+'Buget P21'!M49+'Buget P22'!M49+'Buget P23'!M49+'Buget P24'!M49+'Buget P25'!M49+'Buget P26'!M49+'Buget P27'!M49+'Buget P28'!M49+'Buget P29'!M49</f>
        <v>0</v>
      </c>
      <c r="N49" s="75">
        <f>'Buget Lider'!N49+'Buget P1'!N49+'Buget P2'!N49+'Buget P3'!N49+'Buget P4'!N49+'Buget P5'!N49+'Buget P6'!N49+'Buget P7'!N49+'Buget P8'!N49+'Buget P9'!N49+'Buget P10'!N49+'Buget P11'!N49+'Buget P12'!N49+'Buget P13'!N49+'Buget P14'!N49+'Buget P15'!N49+'Buget P16'!N49+'Buget P17'!N49+'Buget P18'!N49+'Buget P19'!N49+'Buget P20'!N49+'Buget P21'!N49+'Buget P22'!N49+'Buget P23'!N49+'Buget P24'!N49+'Buget P25'!N49+'Buget P26'!N49+'Buget P27'!N49+'Buget P28'!N49+'Buget P29'!N49</f>
        <v>0</v>
      </c>
      <c r="O49" s="75">
        <f>'Buget Lider'!O49+'Buget P1'!O49+'Buget P2'!O49+'Buget P3'!O49+'Buget P4'!O49+'Buget P5'!O49+'Buget P6'!O49+'Buget P7'!O49+'Buget P8'!O49+'Buget P9'!O49+'Buget P10'!O49+'Buget P11'!O49+'Buget P12'!O49+'Buget P13'!O49+'Buget P14'!O49+'Buget P15'!O49+'Buget P16'!O49+'Buget P17'!O49+'Buget P18'!O49+'Buget P19'!O49+'Buget P20'!O49+'Buget P21'!O49+'Buget P22'!O49+'Buget P23'!O49+'Buget P24'!O49+'Buget P25'!O49+'Buget P26'!O49+'Buget P27'!O49+'Buget P28'!O49+'Buget P29'!O49</f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f>'Buget Lider'!D50+'Buget P1'!D50+'Buget P2'!D50+'Buget P3'!D50+'Buget P4'!D50+'Buget P5'!D50+'Buget P6'!D50+'Buget P7'!D50+'Buget P8'!D50+'Buget P9'!D50+'Buget P10'!D50+'Buget P11'!D50+'Buget P12'!D50+'Buget P13'!D50+'Buget P14'!D50+'Buget P15'!D50+'Buget P16'!D50+'Buget P17'!D50+'Buget P18'!D50+'Buget P19'!D50+'Buget P20'!D50+'Buget P21'!D50+'Buget P22'!D50+'Buget P23'!D50+'Buget P24'!D50+'Buget P25'!D50+'Buget P26'!D50+'Buget P27'!D50+'Buget P28'!D50+'Buget P29'!D50</f>
        <v>0</v>
      </c>
      <c r="E50" s="75">
        <f>'Buget Lider'!E50+'Buget P1'!E50+'Buget P2'!E50+'Buget P3'!E50+'Buget P4'!E50+'Buget P5'!E50+'Buget P6'!E50+'Buget P7'!E50+'Buget P8'!E50+'Buget P9'!E50+'Buget P10'!E50+'Buget P11'!E50+'Buget P12'!E50+'Buget P13'!E50+'Buget P14'!E50+'Buget P15'!E50+'Buget P16'!E50+'Buget P17'!E50+'Buget P18'!E50+'Buget P19'!E50+'Buget P20'!E50+'Buget P21'!E50+'Buget P22'!E50+'Buget P23'!E50+'Buget P24'!E50+'Buget P25'!E50+'Buget P26'!E50+'Buget P27'!E50+'Buget P28'!E50+'Buget P29'!E50</f>
        <v>0</v>
      </c>
      <c r="F50" s="42">
        <f t="shared" si="17"/>
        <v>0</v>
      </c>
      <c r="G50" s="75">
        <f>'Buget Lider'!G50+'Buget P1'!G50+'Buget P2'!G50+'Buget P3'!G50+'Buget P4'!G50+'Buget P5'!G50+'Buget P6'!G50+'Buget P7'!G50+'Buget P8'!G50+'Buget P9'!G50+'Buget P10'!G50+'Buget P11'!G50+'Buget P12'!G50+'Buget P13'!G50+'Buget P14'!G50+'Buget P15'!G50+'Buget P16'!G50+'Buget P17'!G50+'Buget P18'!G50+'Buget P19'!G50+'Buget P20'!G50+'Buget P21'!G50+'Buget P22'!G50+'Buget P23'!G50+'Buget P24'!G50+'Buget P25'!G50+'Buget P26'!G50+'Buget P27'!G50+'Buget P28'!G50+'Buget P29'!G50</f>
        <v>0</v>
      </c>
      <c r="H50" s="75">
        <f>'Buget Lider'!H50+'Buget P1'!H50+'Buget P2'!H50+'Buget P3'!H50+'Buget P4'!H50+'Buget P5'!H50+'Buget P6'!H50+'Buget P7'!H50+'Buget P8'!H50+'Buget P9'!H50+'Buget P10'!H50+'Buget P11'!H50+'Buget P12'!H50+'Buget P13'!H50+'Buget P14'!H50+'Buget P15'!H50+'Buget P16'!H50+'Buget P17'!H50+'Buget P18'!H50+'Buget P19'!H50+'Buget P20'!H50+'Buget P21'!H50+'Buget P22'!H50+'Buget P23'!H50+'Buget P24'!H50+'Buget P25'!H50+'Buget P26'!H50+'Buget P27'!H50+'Buget P28'!H50+'Buget P29'!H50</f>
        <v>0</v>
      </c>
      <c r="I50" s="42">
        <f t="shared" si="18"/>
        <v>0</v>
      </c>
      <c r="J50" s="42"/>
      <c r="K50" s="75">
        <f>'Buget Lider'!K50+'Buget P1'!K50+'Buget P2'!K50+'Buget P3'!K50+'Buget P4'!K50+'Buget P5'!K50+'Buget P6'!K50+'Buget P7'!K50+'Buget P8'!K50+'Buget P9'!K50+'Buget P10'!K50+'Buget P11'!K50+'Buget P12'!K50+'Buget P13'!K50+'Buget P14'!K50+'Buget P15'!K50+'Buget P16'!K50+'Buget P17'!K50+'Buget P18'!K50+'Buget P19'!K50+'Buget P20'!K50+'Buget P21'!K50+'Buget P22'!K50+'Buget P23'!K50+'Buget P24'!K50+'Buget P25'!K50+'Buget P26'!K50+'Buget P27'!K50+'Buget P28'!K50+'Buget P29'!K50</f>
        <v>0</v>
      </c>
      <c r="L50" s="75">
        <f>'Buget Lider'!L50+'Buget P1'!L50+'Buget P2'!L50+'Buget P3'!L50+'Buget P4'!L50+'Buget P5'!L50+'Buget P6'!L50+'Buget P7'!L50+'Buget P8'!L50+'Buget P9'!L50+'Buget P10'!L50+'Buget P11'!L50+'Buget P12'!L50+'Buget P13'!L50+'Buget P14'!L50+'Buget P15'!L50+'Buget P16'!L50+'Buget P17'!L50+'Buget P18'!L50+'Buget P19'!L50+'Buget P20'!L50+'Buget P21'!L50+'Buget P22'!L50+'Buget P23'!L50+'Buget P24'!L50+'Buget P25'!L50+'Buget P26'!L50+'Buget P27'!L50+'Buget P28'!L50+'Buget P29'!L50</f>
        <v>0</v>
      </c>
      <c r="M50" s="75">
        <f>'Buget Lider'!M50+'Buget P1'!M50+'Buget P2'!M50+'Buget P3'!M50+'Buget P4'!M50+'Buget P5'!M50+'Buget P6'!M50+'Buget P7'!M50+'Buget P8'!M50+'Buget P9'!M50+'Buget P10'!M50+'Buget P11'!M50+'Buget P12'!M50+'Buget P13'!M50+'Buget P14'!M50+'Buget P15'!M50+'Buget P16'!M50+'Buget P17'!M50+'Buget P18'!M50+'Buget P19'!M50+'Buget P20'!M50+'Buget P21'!M50+'Buget P22'!M50+'Buget P23'!M50+'Buget P24'!M50+'Buget P25'!M50+'Buget P26'!M50+'Buget P27'!M50+'Buget P28'!M50+'Buget P29'!M50</f>
        <v>0</v>
      </c>
      <c r="N50" s="75">
        <f>'Buget Lider'!N50+'Buget P1'!N50+'Buget P2'!N50+'Buget P3'!N50+'Buget P4'!N50+'Buget P5'!N50+'Buget P6'!N50+'Buget P7'!N50+'Buget P8'!N50+'Buget P9'!N50+'Buget P10'!N50+'Buget P11'!N50+'Buget P12'!N50+'Buget P13'!N50+'Buget P14'!N50+'Buget P15'!N50+'Buget P16'!N50+'Buget P17'!N50+'Buget P18'!N50+'Buget P19'!N50+'Buget P20'!N50+'Buget P21'!N50+'Buget P22'!N50+'Buget P23'!N50+'Buget P24'!N50+'Buget P25'!N50+'Buget P26'!N50+'Buget P27'!N50+'Buget P28'!N50+'Buget P29'!N50</f>
        <v>0</v>
      </c>
      <c r="O50" s="75">
        <f>'Buget Lider'!O50+'Buget P1'!O50+'Buget P2'!O50+'Buget P3'!O50+'Buget P4'!O50+'Buget P5'!O50+'Buget P6'!O50+'Buget P7'!O50+'Buget P8'!O50+'Buget P9'!O50+'Buget P10'!O50+'Buget P11'!O50+'Buget P12'!O50+'Buget P13'!O50+'Buget P14'!O50+'Buget P15'!O50+'Buget P16'!O50+'Buget P17'!O50+'Buget P18'!O50+'Buget P19'!O50+'Buget P20'!O50+'Buget P21'!O50+'Buget P22'!O50+'Buget P23'!O50+'Buget P24'!O50+'Buget P25'!O50+'Buget P26'!O50+'Buget P27'!O50+'Buget P28'!O50+'Buget P29'!O50</f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f>'Buget Lider'!D51+'Buget P1'!D51+'Buget P2'!D51+'Buget P3'!D51+'Buget P4'!D51+'Buget P5'!D51+'Buget P6'!D51+'Buget P7'!D51+'Buget P8'!D51+'Buget P9'!D51+'Buget P10'!D51+'Buget P11'!D51+'Buget P12'!D51+'Buget P13'!D51+'Buget P14'!D51+'Buget P15'!D51+'Buget P16'!D51+'Buget P17'!D51+'Buget P18'!D51+'Buget P19'!D51+'Buget P20'!D51+'Buget P21'!D51+'Buget P22'!D51+'Buget P23'!D51+'Buget P24'!D51+'Buget P25'!D51+'Buget P26'!D51+'Buget P27'!D51+'Buget P28'!D51+'Buget P29'!D51</f>
        <v>0</v>
      </c>
      <c r="E51" s="75">
        <f>'Buget Lider'!E51+'Buget P1'!E51+'Buget P2'!E51+'Buget P3'!E51+'Buget P4'!E51+'Buget P5'!E51+'Buget P6'!E51+'Buget P7'!E51+'Buget P8'!E51+'Buget P9'!E51+'Buget P10'!E51+'Buget P11'!E51+'Buget P12'!E51+'Buget P13'!E51+'Buget P14'!E51+'Buget P15'!E51+'Buget P16'!E51+'Buget P17'!E51+'Buget P18'!E51+'Buget P19'!E51+'Buget P20'!E51+'Buget P21'!E51+'Buget P22'!E51+'Buget P23'!E51+'Buget P24'!E51+'Buget P25'!E51+'Buget P26'!E51+'Buget P27'!E51+'Buget P28'!E51+'Buget P29'!E51</f>
        <v>0</v>
      </c>
      <c r="F51" s="42">
        <f t="shared" si="17"/>
        <v>0</v>
      </c>
      <c r="G51" s="75">
        <f>'Buget Lider'!G51+'Buget P1'!G51+'Buget P2'!G51+'Buget P3'!G51+'Buget P4'!G51+'Buget P5'!G51+'Buget P6'!G51+'Buget P7'!G51+'Buget P8'!G51+'Buget P9'!G51+'Buget P10'!G51+'Buget P11'!G51+'Buget P12'!G51+'Buget P13'!G51+'Buget P14'!G51+'Buget P15'!G51+'Buget P16'!G51+'Buget P17'!G51+'Buget P18'!G51+'Buget P19'!G51+'Buget P20'!G51+'Buget P21'!G51+'Buget P22'!G51+'Buget P23'!G51+'Buget P24'!G51+'Buget P25'!G51+'Buget P26'!G51+'Buget P27'!G51+'Buget P28'!G51+'Buget P29'!G51</f>
        <v>0</v>
      </c>
      <c r="H51" s="75">
        <f>'Buget Lider'!H51+'Buget P1'!H51+'Buget P2'!H51+'Buget P3'!H51+'Buget P4'!H51+'Buget P5'!H51+'Buget P6'!H51+'Buget P7'!H51+'Buget P8'!H51+'Buget P9'!H51+'Buget P10'!H51+'Buget P11'!H51+'Buget P12'!H51+'Buget P13'!H51+'Buget P14'!H51+'Buget P15'!H51+'Buget P16'!H51+'Buget P17'!H51+'Buget P18'!H51+'Buget P19'!H51+'Buget P20'!H51+'Buget P21'!H51+'Buget P22'!H51+'Buget P23'!H51+'Buget P24'!H51+'Buget P25'!H51+'Buget P26'!H51+'Buget P27'!H51+'Buget P28'!H51+'Buget P29'!H51</f>
        <v>0</v>
      </c>
      <c r="I51" s="42">
        <f t="shared" si="18"/>
        <v>0</v>
      </c>
      <c r="J51" s="42"/>
      <c r="K51" s="75">
        <f>'Buget Lider'!K51+'Buget P1'!K51+'Buget P2'!K51+'Buget P3'!K51+'Buget P4'!K51+'Buget P5'!K51+'Buget P6'!K51+'Buget P7'!K51+'Buget P8'!K51+'Buget P9'!K51+'Buget P10'!K51+'Buget P11'!K51+'Buget P12'!K51+'Buget P13'!K51+'Buget P14'!K51+'Buget P15'!K51+'Buget P16'!K51+'Buget P17'!K51+'Buget P18'!K51+'Buget P19'!K51+'Buget P20'!K51+'Buget P21'!K51+'Buget P22'!K51+'Buget P23'!K51+'Buget P24'!K51+'Buget P25'!K51+'Buget P26'!K51+'Buget P27'!K51+'Buget P28'!K51+'Buget P29'!K51</f>
        <v>0</v>
      </c>
      <c r="L51" s="75">
        <f>'Buget Lider'!L51+'Buget P1'!L51+'Buget P2'!L51+'Buget P3'!L51+'Buget P4'!L51+'Buget P5'!L51+'Buget P6'!L51+'Buget P7'!L51+'Buget P8'!L51+'Buget P9'!L51+'Buget P10'!L51+'Buget P11'!L51+'Buget P12'!L51+'Buget P13'!L51+'Buget P14'!L51+'Buget P15'!L51+'Buget P16'!L51+'Buget P17'!L51+'Buget P18'!L51+'Buget P19'!L51+'Buget P20'!L51+'Buget P21'!L51+'Buget P22'!L51+'Buget P23'!L51+'Buget P24'!L51+'Buget P25'!L51+'Buget P26'!L51+'Buget P27'!L51+'Buget P28'!L51+'Buget P29'!L51</f>
        <v>0</v>
      </c>
      <c r="M51" s="75">
        <f>'Buget Lider'!M51+'Buget P1'!M51+'Buget P2'!M51+'Buget P3'!M51+'Buget P4'!M51+'Buget P5'!M51+'Buget P6'!M51+'Buget P7'!M51+'Buget P8'!M51+'Buget P9'!M51+'Buget P10'!M51+'Buget P11'!M51+'Buget P12'!M51+'Buget P13'!M51+'Buget P14'!M51+'Buget P15'!M51+'Buget P16'!M51+'Buget P17'!M51+'Buget P18'!M51+'Buget P19'!M51+'Buget P20'!M51+'Buget P21'!M51+'Buget P22'!M51+'Buget P23'!M51+'Buget P24'!M51+'Buget P25'!M51+'Buget P26'!M51+'Buget P27'!M51+'Buget P28'!M51+'Buget P29'!M51</f>
        <v>0</v>
      </c>
      <c r="N51" s="75">
        <f>'Buget Lider'!N51+'Buget P1'!N51+'Buget P2'!N51+'Buget P3'!N51+'Buget P4'!N51+'Buget P5'!N51+'Buget P6'!N51+'Buget P7'!N51+'Buget P8'!N51+'Buget P9'!N51+'Buget P10'!N51+'Buget P11'!N51+'Buget P12'!N51+'Buget P13'!N51+'Buget P14'!N51+'Buget P15'!N51+'Buget P16'!N51+'Buget P17'!N51+'Buget P18'!N51+'Buget P19'!N51+'Buget P20'!N51+'Buget P21'!N51+'Buget P22'!N51+'Buget P23'!N51+'Buget P24'!N51+'Buget P25'!N51+'Buget P26'!N51+'Buget P27'!N51+'Buget P28'!N51+'Buget P29'!N51</f>
        <v>0</v>
      </c>
      <c r="O51" s="75">
        <f>'Buget Lider'!O51+'Buget P1'!O51+'Buget P2'!O51+'Buget P3'!O51+'Buget P4'!O51+'Buget P5'!O51+'Buget P6'!O51+'Buget P7'!O51+'Buget P8'!O51+'Buget P9'!O51+'Buget P10'!O51+'Buget P11'!O51+'Buget P12'!O51+'Buget P13'!O51+'Buget P14'!O51+'Buget P15'!O51+'Buget P16'!O51+'Buget P17'!O51+'Buget P18'!O51+'Buget P19'!O51+'Buget P20'!O51+'Buget P21'!O51+'Buget P22'!O51+'Buget P23'!O51+'Buget P24'!O51+'Buget P25'!O51+'Buget P26'!O51+'Buget P27'!O51+'Buget P28'!O51+'Buget P29'!O51</f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f>'Buget Lider'!D52+'Buget P1'!D52+'Buget P2'!D52+'Buget P3'!D52+'Buget P4'!D52+'Buget P5'!D52+'Buget P6'!D52+'Buget P7'!D52+'Buget P8'!D52+'Buget P9'!D52+'Buget P10'!D52+'Buget P11'!D52+'Buget P12'!D52+'Buget P13'!D52+'Buget P14'!D52+'Buget P15'!D52+'Buget P16'!D52+'Buget P17'!D52+'Buget P18'!D52+'Buget P19'!D52+'Buget P20'!D52+'Buget P21'!D52+'Buget P22'!D52+'Buget P23'!D52+'Buget P24'!D52+'Buget P25'!D52+'Buget P26'!D52+'Buget P27'!D52+'Buget P28'!D52+'Buget P29'!D52</f>
        <v>0</v>
      </c>
      <c r="E52" s="75">
        <f>'Buget Lider'!E52+'Buget P1'!E52+'Buget P2'!E52+'Buget P3'!E52+'Buget P4'!E52+'Buget P5'!E52+'Buget P6'!E52+'Buget P7'!E52+'Buget P8'!E52+'Buget P9'!E52+'Buget P10'!E52+'Buget P11'!E52+'Buget P12'!E52+'Buget P13'!E52+'Buget P14'!E52+'Buget P15'!E52+'Buget P16'!E52+'Buget P17'!E52+'Buget P18'!E52+'Buget P19'!E52+'Buget P20'!E52+'Buget P21'!E52+'Buget P22'!E52+'Buget P23'!E52+'Buget P24'!E52+'Buget P25'!E52+'Buget P26'!E52+'Buget P27'!E52+'Buget P28'!E52+'Buget P29'!E52</f>
        <v>0</v>
      </c>
      <c r="F52" s="42">
        <f t="shared" si="17"/>
        <v>0</v>
      </c>
      <c r="G52" s="75">
        <f>'Buget Lider'!G52+'Buget P1'!G52+'Buget P2'!G52+'Buget P3'!G52+'Buget P4'!G52+'Buget P5'!G52+'Buget P6'!G52+'Buget P7'!G52+'Buget P8'!G52+'Buget P9'!G52+'Buget P10'!G52+'Buget P11'!G52+'Buget P12'!G52+'Buget P13'!G52+'Buget P14'!G52+'Buget P15'!G52+'Buget P16'!G52+'Buget P17'!G52+'Buget P18'!G52+'Buget P19'!G52+'Buget P20'!G52+'Buget P21'!G52+'Buget P22'!G52+'Buget P23'!G52+'Buget P24'!G52+'Buget P25'!G52+'Buget P26'!G52+'Buget P27'!G52+'Buget P28'!G52+'Buget P29'!G52</f>
        <v>0</v>
      </c>
      <c r="H52" s="75">
        <f>'Buget Lider'!H52+'Buget P1'!H52+'Buget P2'!H52+'Buget P3'!H52+'Buget P4'!H52+'Buget P5'!H52+'Buget P6'!H52+'Buget P7'!H52+'Buget P8'!H52+'Buget P9'!H52+'Buget P10'!H52+'Buget P11'!H52+'Buget P12'!H52+'Buget P13'!H52+'Buget P14'!H52+'Buget P15'!H52+'Buget P16'!H52+'Buget P17'!H52+'Buget P18'!H52+'Buget P19'!H52+'Buget P20'!H52+'Buget P21'!H52+'Buget P22'!H52+'Buget P23'!H52+'Buget P24'!H52+'Buget P25'!H52+'Buget P26'!H52+'Buget P27'!H52+'Buget P28'!H52+'Buget P29'!H52</f>
        <v>0</v>
      </c>
      <c r="I52" s="42">
        <f t="shared" si="18"/>
        <v>0</v>
      </c>
      <c r="J52" s="42"/>
      <c r="K52" s="75">
        <f>'Buget Lider'!K52+'Buget P1'!K52+'Buget P2'!K52+'Buget P3'!K52+'Buget P4'!K52+'Buget P5'!K52+'Buget P6'!K52+'Buget P7'!K52+'Buget P8'!K52+'Buget P9'!K52+'Buget P10'!K52+'Buget P11'!K52+'Buget P12'!K52+'Buget P13'!K52+'Buget P14'!K52+'Buget P15'!K52+'Buget P16'!K52+'Buget P17'!K52+'Buget P18'!K52+'Buget P19'!K52+'Buget P20'!K52+'Buget P21'!K52+'Buget P22'!K52+'Buget P23'!K52+'Buget P24'!K52+'Buget P25'!K52+'Buget P26'!K52+'Buget P27'!K52+'Buget P28'!K52+'Buget P29'!K52</f>
        <v>0</v>
      </c>
      <c r="L52" s="75">
        <f>'Buget Lider'!L52+'Buget P1'!L52+'Buget P2'!L52+'Buget P3'!L52+'Buget P4'!L52+'Buget P5'!L52+'Buget P6'!L52+'Buget P7'!L52+'Buget P8'!L52+'Buget P9'!L52+'Buget P10'!L52+'Buget P11'!L52+'Buget P12'!L52+'Buget P13'!L52+'Buget P14'!L52+'Buget P15'!L52+'Buget P16'!L52+'Buget P17'!L52+'Buget P18'!L52+'Buget P19'!L52+'Buget P20'!L52+'Buget P21'!L52+'Buget P22'!L52+'Buget P23'!L52+'Buget P24'!L52+'Buget P25'!L52+'Buget P26'!L52+'Buget P27'!L52+'Buget P28'!L52+'Buget P29'!L52</f>
        <v>0</v>
      </c>
      <c r="M52" s="75">
        <f>'Buget Lider'!M52+'Buget P1'!M52+'Buget P2'!M52+'Buget P3'!M52+'Buget P4'!M52+'Buget P5'!M52+'Buget P6'!M52+'Buget P7'!M52+'Buget P8'!M52+'Buget P9'!M52+'Buget P10'!M52+'Buget P11'!M52+'Buget P12'!M52+'Buget P13'!M52+'Buget P14'!M52+'Buget P15'!M52+'Buget P16'!M52+'Buget P17'!M52+'Buget P18'!M52+'Buget P19'!M52+'Buget P20'!M52+'Buget P21'!M52+'Buget P22'!M52+'Buget P23'!M52+'Buget P24'!M52+'Buget P25'!M52+'Buget P26'!M52+'Buget P27'!M52+'Buget P28'!M52+'Buget P29'!M52</f>
        <v>0</v>
      </c>
      <c r="N52" s="75">
        <f>'Buget Lider'!N52+'Buget P1'!N52+'Buget P2'!N52+'Buget P3'!N52+'Buget P4'!N52+'Buget P5'!N52+'Buget P6'!N52+'Buget P7'!N52+'Buget P8'!N52+'Buget P9'!N52+'Buget P10'!N52+'Buget P11'!N52+'Buget P12'!N52+'Buget P13'!N52+'Buget P14'!N52+'Buget P15'!N52+'Buget P16'!N52+'Buget P17'!N52+'Buget P18'!N52+'Buget P19'!N52+'Buget P20'!N52+'Buget P21'!N52+'Buget P22'!N52+'Buget P23'!N52+'Buget P24'!N52+'Buget P25'!N52+'Buget P26'!N52+'Buget P27'!N52+'Buget P28'!N52+'Buget P29'!N52</f>
        <v>0</v>
      </c>
      <c r="O52" s="75">
        <f>'Buget Lider'!O52+'Buget P1'!O52+'Buget P2'!O52+'Buget P3'!O52+'Buget P4'!O52+'Buget P5'!O52+'Buget P6'!O52+'Buget P7'!O52+'Buget P8'!O52+'Buget P9'!O52+'Buget P10'!O52+'Buget P11'!O52+'Buget P12'!O52+'Buget P13'!O52+'Buget P14'!O52+'Buget P15'!O52+'Buget P16'!O52+'Buget P17'!O52+'Buget P18'!O52+'Buget P19'!O52+'Buget P20'!O52+'Buget P21'!O52+'Buget P22'!O52+'Buget P23'!O52+'Buget P24'!O52+'Buget P25'!O52+'Buget P26'!O52+'Buget P27'!O52+'Buget P28'!O52+'Buget P29'!O52</f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f>'Buget Lider'!D53+'Buget P1'!D53+'Buget P2'!D53+'Buget P3'!D53+'Buget P4'!D53+'Buget P5'!D53+'Buget P6'!D53+'Buget P7'!D53+'Buget P8'!D53+'Buget P9'!D53+'Buget P10'!D53+'Buget P11'!D53+'Buget P12'!D53+'Buget P13'!D53+'Buget P14'!D53+'Buget P15'!D53+'Buget P16'!D53+'Buget P17'!D53+'Buget P18'!D53+'Buget P19'!D53+'Buget P20'!D53+'Buget P21'!D53+'Buget P22'!D53+'Buget P23'!D53+'Buget P24'!D53+'Buget P25'!D53+'Buget P26'!D53+'Buget P27'!D53+'Buget P28'!D53+'Buget P29'!D53</f>
        <v>0</v>
      </c>
      <c r="E53" s="75">
        <f>'Buget Lider'!E53+'Buget P1'!E53+'Buget P2'!E53+'Buget P3'!E53+'Buget P4'!E53+'Buget P5'!E53+'Buget P6'!E53+'Buget P7'!E53+'Buget P8'!E53+'Buget P9'!E53+'Buget P10'!E53+'Buget P11'!E53+'Buget P12'!E53+'Buget P13'!E53+'Buget P14'!E53+'Buget P15'!E53+'Buget P16'!E53+'Buget P17'!E53+'Buget P18'!E53+'Buget P19'!E53+'Buget P20'!E53+'Buget P21'!E53+'Buget P22'!E53+'Buget P23'!E53+'Buget P24'!E53+'Buget P25'!E53+'Buget P26'!E53+'Buget P27'!E53+'Buget P28'!E53+'Buget P29'!E53</f>
        <v>0</v>
      </c>
      <c r="F53" s="42">
        <f t="shared" si="17"/>
        <v>0</v>
      </c>
      <c r="G53" s="75">
        <f>'Buget Lider'!G53+'Buget P1'!G53+'Buget P2'!G53+'Buget P3'!G53+'Buget P4'!G53+'Buget P5'!G53+'Buget P6'!G53+'Buget P7'!G53+'Buget P8'!G53+'Buget P9'!G53+'Buget P10'!G53+'Buget P11'!G53+'Buget P12'!G53+'Buget P13'!G53+'Buget P14'!G53+'Buget P15'!G53+'Buget P16'!G53+'Buget P17'!G53+'Buget P18'!G53+'Buget P19'!G53+'Buget P20'!G53+'Buget P21'!G53+'Buget P22'!G53+'Buget P23'!G53+'Buget P24'!G53+'Buget P25'!G53+'Buget P26'!G53+'Buget P27'!G53+'Buget P28'!G53+'Buget P29'!G53</f>
        <v>0</v>
      </c>
      <c r="H53" s="75">
        <f>'Buget Lider'!H53+'Buget P1'!H53+'Buget P2'!H53+'Buget P3'!H53+'Buget P4'!H53+'Buget P5'!H53+'Buget P6'!H53+'Buget P7'!H53+'Buget P8'!H53+'Buget P9'!H53+'Buget P10'!H53+'Buget P11'!H53+'Buget P12'!H53+'Buget P13'!H53+'Buget P14'!H53+'Buget P15'!H53+'Buget P16'!H53+'Buget P17'!H53+'Buget P18'!H53+'Buget P19'!H53+'Buget P20'!H53+'Buget P21'!H53+'Buget P22'!H53+'Buget P23'!H53+'Buget P24'!H53+'Buget P25'!H53+'Buget P26'!H53+'Buget P27'!H53+'Buget P28'!H53+'Buget P29'!H53</f>
        <v>0</v>
      </c>
      <c r="I53" s="42">
        <f t="shared" si="18"/>
        <v>0</v>
      </c>
      <c r="J53" s="42"/>
      <c r="K53" s="75">
        <f>'Buget Lider'!K53+'Buget P1'!K53+'Buget P2'!K53+'Buget P3'!K53+'Buget P4'!K53+'Buget P5'!K53+'Buget P6'!K53+'Buget P7'!K53+'Buget P8'!K53+'Buget P9'!K53+'Buget P10'!K53+'Buget P11'!K53+'Buget P12'!K53+'Buget P13'!K53+'Buget P14'!K53+'Buget P15'!K53+'Buget P16'!K53+'Buget P17'!K53+'Buget P18'!K53+'Buget P19'!K53+'Buget P20'!K53+'Buget P21'!K53+'Buget P22'!K53+'Buget P23'!K53+'Buget P24'!K53+'Buget P25'!K53+'Buget P26'!K53+'Buget P27'!K53+'Buget P28'!K53+'Buget P29'!K53</f>
        <v>0</v>
      </c>
      <c r="L53" s="75">
        <f>'Buget Lider'!L53+'Buget P1'!L53+'Buget P2'!L53+'Buget P3'!L53+'Buget P4'!L53+'Buget P5'!L53+'Buget P6'!L53+'Buget P7'!L53+'Buget P8'!L53+'Buget P9'!L53+'Buget P10'!L53+'Buget P11'!L53+'Buget P12'!L53+'Buget P13'!L53+'Buget P14'!L53+'Buget P15'!L53+'Buget P16'!L53+'Buget P17'!L53+'Buget P18'!L53+'Buget P19'!L53+'Buget P20'!L53+'Buget P21'!L53+'Buget P22'!L53+'Buget P23'!L53+'Buget P24'!L53+'Buget P25'!L53+'Buget P26'!L53+'Buget P27'!L53+'Buget P28'!L53+'Buget P29'!L53</f>
        <v>0</v>
      </c>
      <c r="M53" s="75">
        <f>'Buget Lider'!M53+'Buget P1'!M53+'Buget P2'!M53+'Buget P3'!M53+'Buget P4'!M53+'Buget P5'!M53+'Buget P6'!M53+'Buget P7'!M53+'Buget P8'!M53+'Buget P9'!M53+'Buget P10'!M53+'Buget P11'!M53+'Buget P12'!M53+'Buget P13'!M53+'Buget P14'!M53+'Buget P15'!M53+'Buget P16'!M53+'Buget P17'!M53+'Buget P18'!M53+'Buget P19'!M53+'Buget P20'!M53+'Buget P21'!M53+'Buget P22'!M53+'Buget P23'!M53+'Buget P24'!M53+'Buget P25'!M53+'Buget P26'!M53+'Buget P27'!M53+'Buget P28'!M53+'Buget P29'!M53</f>
        <v>0</v>
      </c>
      <c r="N53" s="75">
        <f>'Buget Lider'!N53+'Buget P1'!N53+'Buget P2'!N53+'Buget P3'!N53+'Buget P4'!N53+'Buget P5'!N53+'Buget P6'!N53+'Buget P7'!N53+'Buget P8'!N53+'Buget P9'!N53+'Buget P10'!N53+'Buget P11'!N53+'Buget P12'!N53+'Buget P13'!N53+'Buget P14'!N53+'Buget P15'!N53+'Buget P16'!N53+'Buget P17'!N53+'Buget P18'!N53+'Buget P19'!N53+'Buget P20'!N53+'Buget P21'!N53+'Buget P22'!N53+'Buget P23'!N53+'Buget P24'!N53+'Buget P25'!N53+'Buget P26'!N53+'Buget P27'!N53+'Buget P28'!N53+'Buget P29'!N53</f>
        <v>0</v>
      </c>
      <c r="O53" s="75">
        <f>'Buget Lider'!O53+'Buget P1'!O53+'Buget P2'!O53+'Buget P3'!O53+'Buget P4'!O53+'Buget P5'!O53+'Buget P6'!O53+'Buget P7'!O53+'Buget P8'!O53+'Buget P9'!O53+'Buget P10'!O53+'Buget P11'!O53+'Buget P12'!O53+'Buget P13'!O53+'Buget P14'!O53+'Buget P15'!O53+'Buget P16'!O53+'Buget P17'!O53+'Buget P18'!O53+'Buget P19'!O53+'Buget P20'!O53+'Buget P21'!O53+'Buget P22'!O53+'Buget P23'!O53+'Buget P24'!O53+'Buget P25'!O53+'Buget P26'!O53+'Buget P27'!O53+'Buget P28'!O53+'Buget P29'!O53</f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f>'Buget Lider'!D54+'Buget P1'!D54+'Buget P2'!D54+'Buget P3'!D54+'Buget P4'!D54+'Buget P5'!D54+'Buget P6'!D54+'Buget P7'!D54+'Buget P8'!D54+'Buget P9'!D54+'Buget P10'!D54+'Buget P11'!D54+'Buget P12'!D54+'Buget P13'!D54+'Buget P14'!D54+'Buget P15'!D54+'Buget P16'!D54+'Buget P17'!D54+'Buget P18'!D54+'Buget P19'!D54+'Buget P20'!D54+'Buget P21'!D54+'Buget P22'!D54+'Buget P23'!D54+'Buget P24'!D54+'Buget P25'!D54+'Buget P26'!D54+'Buget P27'!D54+'Buget P28'!D54+'Buget P29'!D54</f>
        <v>0</v>
      </c>
      <c r="E54" s="75">
        <f>'Buget Lider'!E54+'Buget P1'!E54+'Buget P2'!E54+'Buget P3'!E54+'Buget P4'!E54+'Buget P5'!E54+'Buget P6'!E54+'Buget P7'!E54+'Buget P8'!E54+'Buget P9'!E54+'Buget P10'!E54+'Buget P11'!E54+'Buget P12'!E54+'Buget P13'!E54+'Buget P14'!E54+'Buget P15'!E54+'Buget P16'!E54+'Buget P17'!E54+'Buget P18'!E54+'Buget P19'!E54+'Buget P20'!E54+'Buget P21'!E54+'Buget P22'!E54+'Buget P23'!E54+'Buget P24'!E54+'Buget P25'!E54+'Buget P26'!E54+'Buget P27'!E54+'Buget P28'!E54+'Buget P29'!E54</f>
        <v>0</v>
      </c>
      <c r="F54" s="42">
        <f t="shared" si="17"/>
        <v>0</v>
      </c>
      <c r="G54" s="75">
        <f>'Buget Lider'!G54+'Buget P1'!G54+'Buget P2'!G54+'Buget P3'!G54+'Buget P4'!G54+'Buget P5'!G54+'Buget P6'!G54+'Buget P7'!G54+'Buget P8'!G54+'Buget P9'!G54+'Buget P10'!G54+'Buget P11'!G54+'Buget P12'!G54+'Buget P13'!G54+'Buget P14'!G54+'Buget P15'!G54+'Buget P16'!G54+'Buget P17'!G54+'Buget P18'!G54+'Buget P19'!G54+'Buget P20'!G54+'Buget P21'!G54+'Buget P22'!G54+'Buget P23'!G54+'Buget P24'!G54+'Buget P25'!G54+'Buget P26'!G54+'Buget P27'!G54+'Buget P28'!G54+'Buget P29'!G54</f>
        <v>0</v>
      </c>
      <c r="H54" s="75">
        <f>'Buget Lider'!H54+'Buget P1'!H54+'Buget P2'!H54+'Buget P3'!H54+'Buget P4'!H54+'Buget P5'!H54+'Buget P6'!H54+'Buget P7'!H54+'Buget P8'!H54+'Buget P9'!H54+'Buget P10'!H54+'Buget P11'!H54+'Buget P12'!H54+'Buget P13'!H54+'Buget P14'!H54+'Buget P15'!H54+'Buget P16'!H54+'Buget P17'!H54+'Buget P18'!H54+'Buget P19'!H54+'Buget P20'!H54+'Buget P21'!H54+'Buget P22'!H54+'Buget P23'!H54+'Buget P24'!H54+'Buget P25'!H54+'Buget P26'!H54+'Buget P27'!H54+'Buget P28'!H54+'Buget P29'!H54</f>
        <v>0</v>
      </c>
      <c r="I54" s="42">
        <f t="shared" si="18"/>
        <v>0</v>
      </c>
      <c r="J54" s="42"/>
      <c r="K54" s="75">
        <f>'Buget Lider'!K54+'Buget P1'!K54+'Buget P2'!K54+'Buget P3'!K54+'Buget P4'!K54+'Buget P5'!K54+'Buget P6'!K54+'Buget P7'!K54+'Buget P8'!K54+'Buget P9'!K54+'Buget P10'!K54+'Buget P11'!K54+'Buget P12'!K54+'Buget P13'!K54+'Buget P14'!K54+'Buget P15'!K54+'Buget P16'!K54+'Buget P17'!K54+'Buget P18'!K54+'Buget P19'!K54+'Buget P20'!K54+'Buget P21'!K54+'Buget P22'!K54+'Buget P23'!K54+'Buget P24'!K54+'Buget P25'!K54+'Buget P26'!K54+'Buget P27'!K54+'Buget P28'!K54+'Buget P29'!K54</f>
        <v>0</v>
      </c>
      <c r="L54" s="75">
        <f>'Buget Lider'!L54+'Buget P1'!L54+'Buget P2'!L54+'Buget P3'!L54+'Buget P4'!L54+'Buget P5'!L54+'Buget P6'!L54+'Buget P7'!L54+'Buget P8'!L54+'Buget P9'!L54+'Buget P10'!L54+'Buget P11'!L54+'Buget P12'!L54+'Buget P13'!L54+'Buget P14'!L54+'Buget P15'!L54+'Buget P16'!L54+'Buget P17'!L54+'Buget P18'!L54+'Buget P19'!L54+'Buget P20'!L54+'Buget P21'!L54+'Buget P22'!L54+'Buget P23'!L54+'Buget P24'!L54+'Buget P25'!L54+'Buget P26'!L54+'Buget P27'!L54+'Buget P28'!L54+'Buget P29'!L54</f>
        <v>0</v>
      </c>
      <c r="M54" s="75">
        <f>'Buget Lider'!M54+'Buget P1'!M54+'Buget P2'!M54+'Buget P3'!M54+'Buget P4'!M54+'Buget P5'!M54+'Buget P6'!M54+'Buget P7'!M54+'Buget P8'!M54+'Buget P9'!M54+'Buget P10'!M54+'Buget P11'!M54+'Buget P12'!M54+'Buget P13'!M54+'Buget P14'!M54+'Buget P15'!M54+'Buget P16'!M54+'Buget P17'!M54+'Buget P18'!M54+'Buget P19'!M54+'Buget P20'!M54+'Buget P21'!M54+'Buget P22'!M54+'Buget P23'!M54+'Buget P24'!M54+'Buget P25'!M54+'Buget P26'!M54+'Buget P27'!M54+'Buget P28'!M54+'Buget P29'!M54</f>
        <v>0</v>
      </c>
      <c r="N54" s="75">
        <f>'Buget Lider'!N54+'Buget P1'!N54+'Buget P2'!N54+'Buget P3'!N54+'Buget P4'!N54+'Buget P5'!N54+'Buget P6'!N54+'Buget P7'!N54+'Buget P8'!N54+'Buget P9'!N54+'Buget P10'!N54+'Buget P11'!N54+'Buget P12'!N54+'Buget P13'!N54+'Buget P14'!N54+'Buget P15'!N54+'Buget P16'!N54+'Buget P17'!N54+'Buget P18'!N54+'Buget P19'!N54+'Buget P20'!N54+'Buget P21'!N54+'Buget P22'!N54+'Buget P23'!N54+'Buget P24'!N54+'Buget P25'!N54+'Buget P26'!N54+'Buget P27'!N54+'Buget P28'!N54+'Buget P29'!N54</f>
        <v>0</v>
      </c>
      <c r="O54" s="75">
        <f>'Buget Lider'!O54+'Buget P1'!O54+'Buget P2'!O54+'Buget P3'!O54+'Buget P4'!O54+'Buget P5'!O54+'Buget P6'!O54+'Buget P7'!O54+'Buget P8'!O54+'Buget P9'!O54+'Buget P10'!O54+'Buget P11'!O54+'Buget P12'!O54+'Buget P13'!O54+'Buget P14'!O54+'Buget P15'!O54+'Buget P16'!O54+'Buget P17'!O54+'Buget P18'!O54+'Buget P19'!O54+'Buget P20'!O54+'Buget P21'!O54+'Buget P22'!O54+'Buget P23'!O54+'Buget P24'!O54+'Buget P25'!O54+'Buget P26'!O54+'Buget P27'!O54+'Buget P28'!O54+'Buget P29'!O54</f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f>'Buget Lider'!D55+'Buget P1'!D55+'Buget P2'!D55+'Buget P3'!D55+'Buget P4'!D55+'Buget P5'!D55+'Buget P6'!D55+'Buget P7'!D55+'Buget P8'!D55+'Buget P9'!D55+'Buget P10'!D55+'Buget P11'!D55+'Buget P12'!D55+'Buget P13'!D55+'Buget P14'!D55+'Buget P15'!D55+'Buget P16'!D55+'Buget P17'!D55+'Buget P18'!D55+'Buget P19'!D55+'Buget P20'!D55+'Buget P21'!D55+'Buget P22'!D55+'Buget P23'!D55+'Buget P24'!D55+'Buget P25'!D55+'Buget P26'!D55+'Buget P27'!D55+'Buget P28'!D55+'Buget P29'!D55</f>
        <v>0</v>
      </c>
      <c r="E55" s="75">
        <f>'Buget Lider'!E55+'Buget P1'!E55+'Buget P2'!E55+'Buget P3'!E55+'Buget P4'!E55+'Buget P5'!E55+'Buget P6'!E55+'Buget P7'!E55+'Buget P8'!E55+'Buget P9'!E55+'Buget P10'!E55+'Buget P11'!E55+'Buget P12'!E55+'Buget P13'!E55+'Buget P14'!E55+'Buget P15'!E55+'Buget P16'!E55+'Buget P17'!E55+'Buget P18'!E55+'Buget P19'!E55+'Buget P20'!E55+'Buget P21'!E55+'Buget P22'!E55+'Buget P23'!E55+'Buget P24'!E55+'Buget P25'!E55+'Buget P26'!E55+'Buget P27'!E55+'Buget P28'!E55+'Buget P29'!E55</f>
        <v>0</v>
      </c>
      <c r="F55" s="42">
        <f t="shared" si="17"/>
        <v>0</v>
      </c>
      <c r="G55" s="75">
        <f>'Buget Lider'!G55+'Buget P1'!G55+'Buget P2'!G55+'Buget P3'!G55+'Buget P4'!G55+'Buget P5'!G55+'Buget P6'!G55+'Buget P7'!G55+'Buget P8'!G55+'Buget P9'!G55+'Buget P10'!G55+'Buget P11'!G55+'Buget P12'!G55+'Buget P13'!G55+'Buget P14'!G55+'Buget P15'!G55+'Buget P16'!G55+'Buget P17'!G55+'Buget P18'!G55+'Buget P19'!G55+'Buget P20'!G55+'Buget P21'!G55+'Buget P22'!G55+'Buget P23'!G55+'Buget P24'!G55+'Buget P25'!G55+'Buget P26'!G55+'Buget P27'!G55+'Buget P28'!G55+'Buget P29'!G55</f>
        <v>0</v>
      </c>
      <c r="H55" s="75">
        <f>'Buget Lider'!H55+'Buget P1'!H55+'Buget P2'!H55+'Buget P3'!H55+'Buget P4'!H55+'Buget P5'!H55+'Buget P6'!H55+'Buget P7'!H55+'Buget P8'!H55+'Buget P9'!H55+'Buget P10'!H55+'Buget P11'!H55+'Buget P12'!H55+'Buget P13'!H55+'Buget P14'!H55+'Buget P15'!H55+'Buget P16'!H55+'Buget P17'!H55+'Buget P18'!H55+'Buget P19'!H55+'Buget P20'!H55+'Buget P21'!H55+'Buget P22'!H55+'Buget P23'!H55+'Buget P24'!H55+'Buget P25'!H55+'Buget P26'!H55+'Buget P27'!H55+'Buget P28'!H55+'Buget P29'!H55</f>
        <v>0</v>
      </c>
      <c r="I55" s="42">
        <f t="shared" si="18"/>
        <v>0</v>
      </c>
      <c r="J55" s="42"/>
      <c r="K55" s="75">
        <f>'Buget Lider'!K55+'Buget P1'!K55+'Buget P2'!K55+'Buget P3'!K55+'Buget P4'!K55+'Buget P5'!K55+'Buget P6'!K55+'Buget P7'!K55+'Buget P8'!K55+'Buget P9'!K55+'Buget P10'!K55+'Buget P11'!K55+'Buget P12'!K55+'Buget P13'!K55+'Buget P14'!K55+'Buget P15'!K55+'Buget P16'!K55+'Buget P17'!K55+'Buget P18'!K55+'Buget P19'!K55+'Buget P20'!K55+'Buget P21'!K55+'Buget P22'!K55+'Buget P23'!K55+'Buget P24'!K55+'Buget P25'!K55+'Buget P26'!K55+'Buget P27'!K55+'Buget P28'!K55+'Buget P29'!K55</f>
        <v>0</v>
      </c>
      <c r="L55" s="75">
        <f>'Buget Lider'!L55+'Buget P1'!L55+'Buget P2'!L55+'Buget P3'!L55+'Buget P4'!L55+'Buget P5'!L55+'Buget P6'!L55+'Buget P7'!L55+'Buget P8'!L55+'Buget P9'!L55+'Buget P10'!L55+'Buget P11'!L55+'Buget P12'!L55+'Buget P13'!L55+'Buget P14'!L55+'Buget P15'!L55+'Buget P16'!L55+'Buget P17'!L55+'Buget P18'!L55+'Buget P19'!L55+'Buget P20'!L55+'Buget P21'!L55+'Buget P22'!L55+'Buget P23'!L55+'Buget P24'!L55+'Buget P25'!L55+'Buget P26'!L55+'Buget P27'!L55+'Buget P28'!L55+'Buget P29'!L55</f>
        <v>0</v>
      </c>
      <c r="M55" s="75">
        <f>'Buget Lider'!M55+'Buget P1'!M55+'Buget P2'!M55+'Buget P3'!M55+'Buget P4'!M55+'Buget P5'!M55+'Buget P6'!M55+'Buget P7'!M55+'Buget P8'!M55+'Buget P9'!M55+'Buget P10'!M55+'Buget P11'!M55+'Buget P12'!M55+'Buget P13'!M55+'Buget P14'!M55+'Buget P15'!M55+'Buget P16'!M55+'Buget P17'!M55+'Buget P18'!M55+'Buget P19'!M55+'Buget P20'!M55+'Buget P21'!M55+'Buget P22'!M55+'Buget P23'!M55+'Buget P24'!M55+'Buget P25'!M55+'Buget P26'!M55+'Buget P27'!M55+'Buget P28'!M55+'Buget P29'!M55</f>
        <v>0</v>
      </c>
      <c r="N55" s="75">
        <f>'Buget Lider'!N55+'Buget P1'!N55+'Buget P2'!N55+'Buget P3'!N55+'Buget P4'!N55+'Buget P5'!N55+'Buget P6'!N55+'Buget P7'!N55+'Buget P8'!N55+'Buget P9'!N55+'Buget P10'!N55+'Buget P11'!N55+'Buget P12'!N55+'Buget P13'!N55+'Buget P14'!N55+'Buget P15'!N55+'Buget P16'!N55+'Buget P17'!N55+'Buget P18'!N55+'Buget P19'!N55+'Buget P20'!N55+'Buget P21'!N55+'Buget P22'!N55+'Buget P23'!N55+'Buget P24'!N55+'Buget P25'!N55+'Buget P26'!N55+'Buget P27'!N55+'Buget P28'!N55+'Buget P29'!N55</f>
        <v>0</v>
      </c>
      <c r="O55" s="75">
        <f>'Buget Lider'!O55+'Buget P1'!O55+'Buget P2'!O55+'Buget P3'!O55+'Buget P4'!O55+'Buget P5'!O55+'Buget P6'!O55+'Buget P7'!O55+'Buget P8'!O55+'Buget P9'!O55+'Buget P10'!O55+'Buget P11'!O55+'Buget P12'!O55+'Buget P13'!O55+'Buget P14'!O55+'Buget P15'!O55+'Buget P16'!O55+'Buget P17'!O55+'Buget P18'!O55+'Buget P19'!O55+'Buget P20'!O55+'Buget P21'!O55+'Buget P22'!O55+'Buget P23'!O55+'Buget P24'!O55+'Buget P25'!O55+'Buget P26'!O55+'Buget P27'!O55+'Buget P28'!O55+'Buget P29'!O55</f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f>'Buget Lider'!D56+'Buget P1'!D56+'Buget P2'!D56+'Buget P3'!D56+'Buget P4'!D56+'Buget P5'!D56+'Buget P6'!D56+'Buget P7'!D56+'Buget P8'!D56+'Buget P9'!D56+'Buget P10'!D56+'Buget P11'!D56+'Buget P12'!D56+'Buget P13'!D56+'Buget P14'!D56+'Buget P15'!D56+'Buget P16'!D56+'Buget P17'!D56+'Buget P18'!D56+'Buget P19'!D56+'Buget P20'!D56+'Buget P21'!D56+'Buget P22'!D56+'Buget P23'!D56+'Buget P24'!D56+'Buget P25'!D56+'Buget P26'!D56+'Buget P27'!D56+'Buget P28'!D56+'Buget P29'!D56</f>
        <v>0</v>
      </c>
      <c r="E56" s="75">
        <f>'Buget Lider'!E56+'Buget P1'!E56+'Buget P2'!E56+'Buget P3'!E56+'Buget P4'!E56+'Buget P5'!E56+'Buget P6'!E56+'Buget P7'!E56+'Buget P8'!E56+'Buget P9'!E56+'Buget P10'!E56+'Buget P11'!E56+'Buget P12'!E56+'Buget P13'!E56+'Buget P14'!E56+'Buget P15'!E56+'Buget P16'!E56+'Buget P17'!E56+'Buget P18'!E56+'Buget P19'!E56+'Buget P20'!E56+'Buget P21'!E56+'Buget P22'!E56+'Buget P23'!E56+'Buget P24'!E56+'Buget P25'!E56+'Buget P26'!E56+'Buget P27'!E56+'Buget P28'!E56+'Buget P29'!E56</f>
        <v>0</v>
      </c>
      <c r="F56" s="42">
        <f t="shared" si="17"/>
        <v>0</v>
      </c>
      <c r="G56" s="75">
        <f>'Buget Lider'!G56+'Buget P1'!G56+'Buget P2'!G56+'Buget P3'!G56+'Buget P4'!G56+'Buget P5'!G56+'Buget P6'!G56+'Buget P7'!G56+'Buget P8'!G56+'Buget P9'!G56+'Buget P10'!G56+'Buget P11'!G56+'Buget P12'!G56+'Buget P13'!G56+'Buget P14'!G56+'Buget P15'!G56+'Buget P16'!G56+'Buget P17'!G56+'Buget P18'!G56+'Buget P19'!G56+'Buget P20'!G56+'Buget P21'!G56+'Buget P22'!G56+'Buget P23'!G56+'Buget P24'!G56+'Buget P25'!G56+'Buget P26'!G56+'Buget P27'!G56+'Buget P28'!G56+'Buget P29'!G56</f>
        <v>0</v>
      </c>
      <c r="H56" s="75">
        <f>'Buget Lider'!H56+'Buget P1'!H56+'Buget P2'!H56+'Buget P3'!H56+'Buget P4'!H56+'Buget P5'!H56+'Buget P6'!H56+'Buget P7'!H56+'Buget P8'!H56+'Buget P9'!H56+'Buget P10'!H56+'Buget P11'!H56+'Buget P12'!H56+'Buget P13'!H56+'Buget P14'!H56+'Buget P15'!H56+'Buget P16'!H56+'Buget P17'!H56+'Buget P18'!H56+'Buget P19'!H56+'Buget P20'!H56+'Buget P21'!H56+'Buget P22'!H56+'Buget P23'!H56+'Buget P24'!H56+'Buget P25'!H56+'Buget P26'!H56+'Buget P27'!H56+'Buget P28'!H56+'Buget P29'!H56</f>
        <v>0</v>
      </c>
      <c r="I56" s="42">
        <f t="shared" si="18"/>
        <v>0</v>
      </c>
      <c r="J56" s="42"/>
      <c r="K56" s="75">
        <f>'Buget Lider'!K56+'Buget P1'!K56+'Buget P2'!K56+'Buget P3'!K56+'Buget P4'!K56+'Buget P5'!K56+'Buget P6'!K56+'Buget P7'!K56+'Buget P8'!K56+'Buget P9'!K56+'Buget P10'!K56+'Buget P11'!K56+'Buget P12'!K56+'Buget P13'!K56+'Buget P14'!K56+'Buget P15'!K56+'Buget P16'!K56+'Buget P17'!K56+'Buget P18'!K56+'Buget P19'!K56+'Buget P20'!K56+'Buget P21'!K56+'Buget P22'!K56+'Buget P23'!K56+'Buget P24'!K56+'Buget P25'!K56+'Buget P26'!K56+'Buget P27'!K56+'Buget P28'!K56+'Buget P29'!K56</f>
        <v>0</v>
      </c>
      <c r="L56" s="75">
        <f>'Buget Lider'!L56+'Buget P1'!L56+'Buget P2'!L56+'Buget P3'!L56+'Buget P4'!L56+'Buget P5'!L56+'Buget P6'!L56+'Buget P7'!L56+'Buget P8'!L56+'Buget P9'!L56+'Buget P10'!L56+'Buget P11'!L56+'Buget P12'!L56+'Buget P13'!L56+'Buget P14'!L56+'Buget P15'!L56+'Buget P16'!L56+'Buget P17'!L56+'Buget P18'!L56+'Buget P19'!L56+'Buget P20'!L56+'Buget P21'!L56+'Buget P22'!L56+'Buget P23'!L56+'Buget P24'!L56+'Buget P25'!L56+'Buget P26'!L56+'Buget P27'!L56+'Buget P28'!L56+'Buget P29'!L56</f>
        <v>0</v>
      </c>
      <c r="M56" s="75">
        <f>'Buget Lider'!M56+'Buget P1'!M56+'Buget P2'!M56+'Buget P3'!M56+'Buget P4'!M56+'Buget P5'!M56+'Buget P6'!M56+'Buget P7'!M56+'Buget P8'!M56+'Buget P9'!M56+'Buget P10'!M56+'Buget P11'!M56+'Buget P12'!M56+'Buget P13'!M56+'Buget P14'!M56+'Buget P15'!M56+'Buget P16'!M56+'Buget P17'!M56+'Buget P18'!M56+'Buget P19'!M56+'Buget P20'!M56+'Buget P21'!M56+'Buget P22'!M56+'Buget P23'!M56+'Buget P24'!M56+'Buget P25'!M56+'Buget P26'!M56+'Buget P27'!M56+'Buget P28'!M56+'Buget P29'!M56</f>
        <v>0</v>
      </c>
      <c r="N56" s="75">
        <f>'Buget Lider'!N56+'Buget P1'!N56+'Buget P2'!N56+'Buget P3'!N56+'Buget P4'!N56+'Buget P5'!N56+'Buget P6'!N56+'Buget P7'!N56+'Buget P8'!N56+'Buget P9'!N56+'Buget P10'!N56+'Buget P11'!N56+'Buget P12'!N56+'Buget P13'!N56+'Buget P14'!N56+'Buget P15'!N56+'Buget P16'!N56+'Buget P17'!N56+'Buget P18'!N56+'Buget P19'!N56+'Buget P20'!N56+'Buget P21'!N56+'Buget P22'!N56+'Buget P23'!N56+'Buget P24'!N56+'Buget P25'!N56+'Buget P26'!N56+'Buget P27'!N56+'Buget P28'!N56+'Buget P29'!N56</f>
        <v>0</v>
      </c>
      <c r="O56" s="75">
        <f>'Buget Lider'!O56+'Buget P1'!O56+'Buget P2'!O56+'Buget P3'!O56+'Buget P4'!O56+'Buget P5'!O56+'Buget P6'!O56+'Buget P7'!O56+'Buget P8'!O56+'Buget P9'!O56+'Buget P10'!O56+'Buget P11'!O56+'Buget P12'!O56+'Buget P13'!O56+'Buget P14'!O56+'Buget P15'!O56+'Buget P16'!O56+'Buget P17'!O56+'Buget P18'!O56+'Buget P19'!O56+'Buget P20'!O56+'Buget P21'!O56+'Buget P22'!O56+'Buget P23'!O56+'Buget P24'!O56+'Buget P25'!O56+'Buget P26'!O56+'Buget P27'!O56+'Buget P28'!O56+'Buget P29'!O56</f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" si="23">K60+K61</f>
        <v>0</v>
      </c>
      <c r="L59" s="42">
        <f t="shared" ref="L59" si="24">L60+L61</f>
        <v>0</v>
      </c>
      <c r="M59" s="42">
        <f t="shared" ref="M59" si="25">M60+M61</f>
        <v>0</v>
      </c>
      <c r="N59" s="42">
        <f t="shared" ref="N59" si="26">N60+N61</f>
        <v>0</v>
      </c>
      <c r="O59" s="42">
        <f t="shared" ref="O59" si="27">O60+O61</f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f>'Buget Lider'!D60+'Buget P1'!D60+'Buget P2'!D60+'Buget P3'!D60+'Buget P4'!D60+'Buget P5'!D60+'Buget P6'!D60+'Buget P7'!D60+'Buget P8'!D60+'Buget P9'!D60+'Buget P10'!D60+'Buget P11'!D60+'Buget P12'!D60+'Buget P13'!D60+'Buget P14'!D60+'Buget P15'!D60+'Buget P16'!D60+'Buget P17'!D60+'Buget P18'!D60+'Buget P19'!D60+'Buget P20'!D60+'Buget P21'!D60+'Buget P22'!D60+'Buget P23'!D60+'Buget P24'!D60+'Buget P25'!D60+'Buget P26'!D60+'Buget P27'!D60+'Buget P28'!D60+'Buget P29'!D60</f>
        <v>0</v>
      </c>
      <c r="E60" s="75">
        <f>'Buget Lider'!E60+'Buget P1'!E60+'Buget P2'!E60+'Buget P3'!E60+'Buget P4'!E60+'Buget P5'!E60+'Buget P6'!E60+'Buget P7'!E60+'Buget P8'!E60+'Buget P9'!E60+'Buget P10'!E60+'Buget P11'!E60+'Buget P12'!E60+'Buget P13'!E60+'Buget P14'!E60+'Buget P15'!E60+'Buget P16'!E60+'Buget P17'!E60+'Buget P18'!E60+'Buget P19'!E60+'Buget P20'!E60+'Buget P21'!E60+'Buget P22'!E60+'Buget P23'!E60+'Buget P24'!E60+'Buget P25'!E60+'Buget P26'!E60+'Buget P27'!E60+'Buget P28'!E60+'Buget P29'!E60</f>
        <v>0</v>
      </c>
      <c r="F60" s="42">
        <f t="shared" si="21"/>
        <v>0</v>
      </c>
      <c r="G60" s="75">
        <f>'Buget Lider'!G60+'Buget P1'!G60+'Buget P2'!G60+'Buget P3'!G60+'Buget P4'!G60+'Buget P5'!G60+'Buget P6'!G60+'Buget P7'!G60+'Buget P8'!G60+'Buget P9'!G60+'Buget P10'!G60+'Buget P11'!G60+'Buget P12'!G60+'Buget P13'!G60+'Buget P14'!G60+'Buget P15'!G60+'Buget P16'!G60+'Buget P17'!G60+'Buget P18'!G60+'Buget P19'!G60+'Buget P20'!G60+'Buget P21'!G60+'Buget P22'!G60+'Buget P23'!G60+'Buget P24'!G60+'Buget P25'!G60+'Buget P26'!G60+'Buget P27'!G60+'Buget P28'!G60+'Buget P29'!G60</f>
        <v>0</v>
      </c>
      <c r="H60" s="75">
        <f>'Buget Lider'!H60+'Buget P1'!H60+'Buget P2'!H60+'Buget P3'!H60+'Buget P4'!H60+'Buget P5'!H60+'Buget P6'!H60+'Buget P7'!H60+'Buget P8'!H60+'Buget P9'!H60+'Buget P10'!H60+'Buget P11'!H60+'Buget P12'!H60+'Buget P13'!H60+'Buget P14'!H60+'Buget P15'!H60+'Buget P16'!H60+'Buget P17'!H60+'Buget P18'!H60+'Buget P19'!H60+'Buget P20'!H60+'Buget P21'!H60+'Buget P22'!H60+'Buget P23'!H60+'Buget P24'!H60+'Buget P25'!H60+'Buget P26'!H60+'Buget P27'!H60+'Buget P28'!H60+'Buget P29'!H60</f>
        <v>0</v>
      </c>
      <c r="I60" s="42">
        <f t="shared" ref="I60:I69" si="28">G60+H60</f>
        <v>0</v>
      </c>
      <c r="J60" s="42"/>
      <c r="K60" s="75">
        <f>'Buget Lider'!K60+'Buget P1'!K60+'Buget P2'!K60+'Buget P3'!K60+'Buget P4'!K60+'Buget P5'!K60+'Buget P6'!K60+'Buget P7'!K60+'Buget P8'!K60+'Buget P9'!K60+'Buget P10'!K60+'Buget P11'!K60+'Buget P12'!K60+'Buget P13'!K60+'Buget P14'!K60+'Buget P15'!K60+'Buget P16'!K60+'Buget P17'!K60+'Buget P18'!K60+'Buget P19'!K60+'Buget P20'!K60+'Buget P21'!K60+'Buget P22'!K60+'Buget P23'!K60+'Buget P24'!K60+'Buget P25'!K60+'Buget P26'!K60+'Buget P27'!K60+'Buget P28'!K60+'Buget P29'!K60</f>
        <v>0</v>
      </c>
      <c r="L60" s="75">
        <f>'Buget Lider'!L60+'Buget P1'!L60+'Buget P2'!L60+'Buget P3'!L60+'Buget P4'!L60+'Buget P5'!L60+'Buget P6'!L60+'Buget P7'!L60+'Buget P8'!L60+'Buget P9'!L60+'Buget P10'!L60+'Buget P11'!L60+'Buget P12'!L60+'Buget P13'!L60+'Buget P14'!L60+'Buget P15'!L60+'Buget P16'!L60+'Buget P17'!L60+'Buget P18'!L60+'Buget P19'!L60+'Buget P20'!L60+'Buget P21'!L60+'Buget P22'!L60+'Buget P23'!L60+'Buget P24'!L60+'Buget P25'!L60+'Buget P26'!L60+'Buget P27'!L60+'Buget P28'!L60+'Buget P29'!L60</f>
        <v>0</v>
      </c>
      <c r="M60" s="75">
        <f>'Buget Lider'!M60+'Buget P1'!M60+'Buget P2'!M60+'Buget P3'!M60+'Buget P4'!M60+'Buget P5'!M60+'Buget P6'!M60+'Buget P7'!M60+'Buget P8'!M60+'Buget P9'!M60+'Buget P10'!M60+'Buget P11'!M60+'Buget P12'!M60+'Buget P13'!M60+'Buget P14'!M60+'Buget P15'!M60+'Buget P16'!M60+'Buget P17'!M60+'Buget P18'!M60+'Buget P19'!M60+'Buget P20'!M60+'Buget P21'!M60+'Buget P22'!M60+'Buget P23'!M60+'Buget P24'!M60+'Buget P25'!M60+'Buget P26'!M60+'Buget P27'!M60+'Buget P28'!M60+'Buget P29'!M60</f>
        <v>0</v>
      </c>
      <c r="N60" s="75">
        <f>'Buget Lider'!N60+'Buget P1'!N60+'Buget P2'!N60+'Buget P3'!N60+'Buget P4'!N60+'Buget P5'!N60+'Buget P6'!N60+'Buget P7'!N60+'Buget P8'!N60+'Buget P9'!N60+'Buget P10'!N60+'Buget P11'!N60+'Buget P12'!N60+'Buget P13'!N60+'Buget P14'!N60+'Buget P15'!N60+'Buget P16'!N60+'Buget P17'!N60+'Buget P18'!N60+'Buget P19'!N60+'Buget P20'!N60+'Buget P21'!N60+'Buget P22'!N60+'Buget P23'!N60+'Buget P24'!N60+'Buget P25'!N60+'Buget P26'!N60+'Buget P27'!N60+'Buget P28'!N60+'Buget P29'!N60</f>
        <v>0</v>
      </c>
      <c r="O60" s="75">
        <f>'Buget Lider'!O60+'Buget P1'!O60+'Buget P2'!O60+'Buget P3'!O60+'Buget P4'!O60+'Buget P5'!O60+'Buget P6'!O60+'Buget P7'!O60+'Buget P8'!O60+'Buget P9'!O60+'Buget P10'!O60+'Buget P11'!O60+'Buget P12'!O60+'Buget P13'!O60+'Buget P14'!O60+'Buget P15'!O60+'Buget P16'!O60+'Buget P17'!O60+'Buget P18'!O60+'Buget P19'!O60+'Buget P20'!O60+'Buget P21'!O60+'Buget P22'!O60+'Buget P23'!O60+'Buget P24'!O60+'Buget P25'!O60+'Buget P26'!O60+'Buget P27'!O60+'Buget P28'!O60+'Buget P29'!O60</f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f>'Buget Lider'!D61+'Buget P1'!D61+'Buget P2'!D61+'Buget P3'!D61+'Buget P4'!D61+'Buget P5'!D61+'Buget P6'!D61+'Buget P7'!D61+'Buget P8'!D61+'Buget P9'!D61+'Buget P10'!D61+'Buget P11'!D61+'Buget P12'!D61+'Buget P13'!D61+'Buget P14'!D61+'Buget P15'!D61+'Buget P16'!D61+'Buget P17'!D61+'Buget P18'!D61+'Buget P19'!D61+'Buget P20'!D61+'Buget P21'!D61+'Buget P22'!D61+'Buget P23'!D61+'Buget P24'!D61+'Buget P25'!D61+'Buget P26'!D61+'Buget P27'!D61+'Buget P28'!D61+'Buget P29'!D61</f>
        <v>0</v>
      </c>
      <c r="E61" s="75">
        <f>'Buget Lider'!E61+'Buget P1'!E61+'Buget P2'!E61+'Buget P3'!E61+'Buget P4'!E61+'Buget P5'!E61+'Buget P6'!E61+'Buget P7'!E61+'Buget P8'!E61+'Buget P9'!E61+'Buget P10'!E61+'Buget P11'!E61+'Buget P12'!E61+'Buget P13'!E61+'Buget P14'!E61+'Buget P15'!E61+'Buget P16'!E61+'Buget P17'!E61+'Buget P18'!E61+'Buget P19'!E61+'Buget P20'!E61+'Buget P21'!E61+'Buget P22'!E61+'Buget P23'!E61+'Buget P24'!E61+'Buget P25'!E61+'Buget P26'!E61+'Buget P27'!E61+'Buget P28'!E61+'Buget P29'!E61</f>
        <v>0</v>
      </c>
      <c r="F61" s="42">
        <f t="shared" si="21"/>
        <v>0</v>
      </c>
      <c r="G61" s="75">
        <f>'Buget Lider'!G61+'Buget P1'!G61+'Buget P2'!G61+'Buget P3'!G61+'Buget P4'!G61+'Buget P5'!G61+'Buget P6'!G61+'Buget P7'!G61+'Buget P8'!G61+'Buget P9'!G61+'Buget P10'!G61+'Buget P11'!G61+'Buget P12'!G61+'Buget P13'!G61+'Buget P14'!G61+'Buget P15'!G61+'Buget P16'!G61+'Buget P17'!G61+'Buget P18'!G61+'Buget P19'!G61+'Buget P20'!G61+'Buget P21'!G61+'Buget P22'!G61+'Buget P23'!G61+'Buget P24'!G61+'Buget P25'!G61+'Buget P26'!G61+'Buget P27'!G61+'Buget P28'!G61+'Buget P29'!G61</f>
        <v>0</v>
      </c>
      <c r="H61" s="75">
        <f>'Buget Lider'!H61+'Buget P1'!H61+'Buget P2'!H61+'Buget P3'!H61+'Buget P4'!H61+'Buget P5'!H61+'Buget P6'!H61+'Buget P7'!H61+'Buget P8'!H61+'Buget P9'!H61+'Buget P10'!H61+'Buget P11'!H61+'Buget P12'!H61+'Buget P13'!H61+'Buget P14'!H61+'Buget P15'!H61+'Buget P16'!H61+'Buget P17'!H61+'Buget P18'!H61+'Buget P19'!H61+'Buget P20'!H61+'Buget P21'!H61+'Buget P22'!H61+'Buget P23'!H61+'Buget P24'!H61+'Buget P25'!H61+'Buget P26'!H61+'Buget P27'!H61+'Buget P28'!H61+'Buget P29'!H61</f>
        <v>0</v>
      </c>
      <c r="I61" s="42">
        <f t="shared" si="28"/>
        <v>0</v>
      </c>
      <c r="J61" s="42"/>
      <c r="K61" s="75">
        <f>'Buget Lider'!K61+'Buget P1'!K61+'Buget P2'!K61+'Buget P3'!K61+'Buget P4'!K61+'Buget P5'!K61+'Buget P6'!K61+'Buget P7'!K61+'Buget P8'!K61+'Buget P9'!K61+'Buget P10'!K61+'Buget P11'!K61+'Buget P12'!K61+'Buget P13'!K61+'Buget P14'!K61+'Buget P15'!K61+'Buget P16'!K61+'Buget P17'!K61+'Buget P18'!K61+'Buget P19'!K61+'Buget P20'!K61+'Buget P21'!K61+'Buget P22'!K61+'Buget P23'!K61+'Buget P24'!K61+'Buget P25'!K61+'Buget P26'!K61+'Buget P27'!K61+'Buget P28'!K61+'Buget P29'!K61</f>
        <v>0</v>
      </c>
      <c r="L61" s="75">
        <f>'Buget Lider'!L61+'Buget P1'!L61+'Buget P2'!L61+'Buget P3'!L61+'Buget P4'!L61+'Buget P5'!L61+'Buget P6'!L61+'Buget P7'!L61+'Buget P8'!L61+'Buget P9'!L61+'Buget P10'!L61+'Buget P11'!L61+'Buget P12'!L61+'Buget P13'!L61+'Buget P14'!L61+'Buget P15'!L61+'Buget P16'!L61+'Buget P17'!L61+'Buget P18'!L61+'Buget P19'!L61+'Buget P20'!L61+'Buget P21'!L61+'Buget P22'!L61+'Buget P23'!L61+'Buget P24'!L61+'Buget P25'!L61+'Buget P26'!L61+'Buget P27'!L61+'Buget P28'!L61+'Buget P29'!L61</f>
        <v>0</v>
      </c>
      <c r="M61" s="75">
        <f>'Buget Lider'!M61+'Buget P1'!M61+'Buget P2'!M61+'Buget P3'!M61+'Buget P4'!M61+'Buget P5'!M61+'Buget P6'!M61+'Buget P7'!M61+'Buget P8'!M61+'Buget P9'!M61+'Buget P10'!M61+'Buget P11'!M61+'Buget P12'!M61+'Buget P13'!M61+'Buget P14'!M61+'Buget P15'!M61+'Buget P16'!M61+'Buget P17'!M61+'Buget P18'!M61+'Buget P19'!M61+'Buget P20'!M61+'Buget P21'!M61+'Buget P22'!M61+'Buget P23'!M61+'Buget P24'!M61+'Buget P25'!M61+'Buget P26'!M61+'Buget P27'!M61+'Buget P28'!M61+'Buget P29'!M61</f>
        <v>0</v>
      </c>
      <c r="N61" s="75">
        <f>'Buget Lider'!N61+'Buget P1'!N61+'Buget P2'!N61+'Buget P3'!N61+'Buget P4'!N61+'Buget P5'!N61+'Buget P6'!N61+'Buget P7'!N61+'Buget P8'!N61+'Buget P9'!N61+'Buget P10'!N61+'Buget P11'!N61+'Buget P12'!N61+'Buget P13'!N61+'Buget P14'!N61+'Buget P15'!N61+'Buget P16'!N61+'Buget P17'!N61+'Buget P18'!N61+'Buget P19'!N61+'Buget P20'!N61+'Buget P21'!N61+'Buget P22'!N61+'Buget P23'!N61+'Buget P24'!N61+'Buget P25'!N61+'Buget P26'!N61+'Buget P27'!N61+'Buget P28'!N61+'Buget P29'!N61</f>
        <v>0</v>
      </c>
      <c r="O61" s="75">
        <f>'Buget Lider'!O61+'Buget P1'!O61+'Buget P2'!O61+'Buget P3'!O61+'Buget P4'!O61+'Buget P5'!O61+'Buget P6'!O61+'Buget P7'!O61+'Buget P8'!O61+'Buget P9'!O61+'Buget P10'!O61+'Buget P11'!O61+'Buget P12'!O61+'Buget P13'!O61+'Buget P14'!O61+'Buget P15'!O61+'Buget P16'!O61+'Buget P17'!O61+'Buget P18'!O61+'Buget P19'!O61+'Buget P20'!O61+'Buget P21'!O61+'Buget P22'!O61+'Buget P23'!O61+'Buget P24'!O61+'Buget P25'!O61+'Buget P26'!O61+'Buget P27'!O61+'Buget P28'!O61+'Buget P29'!O61</f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8"/>
        <v>0</v>
      </c>
      <c r="J62" s="42"/>
      <c r="K62" s="42">
        <f>K63+K64+K65+K66+K67</f>
        <v>0</v>
      </c>
      <c r="L62" s="42">
        <f t="shared" ref="L62:O62" si="29">L63+L64+L65+L66+L67</f>
        <v>0</v>
      </c>
      <c r="M62" s="42">
        <f t="shared" si="29"/>
        <v>0</v>
      </c>
      <c r="N62" s="42">
        <f t="shared" si="29"/>
        <v>0</v>
      </c>
      <c r="O62" s="42">
        <f t="shared" si="29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f>'Buget Lider'!D63+'Buget P1'!D63+'Buget P2'!D63+'Buget P3'!D63+'Buget P4'!D63+'Buget P5'!D63+'Buget P6'!D63+'Buget P7'!D63+'Buget P8'!D63+'Buget P9'!D63+'Buget P10'!D63+'Buget P11'!D63+'Buget P12'!D63+'Buget P13'!D63+'Buget P14'!D63+'Buget P15'!D63+'Buget P16'!D63+'Buget P17'!D63+'Buget P18'!D63+'Buget P19'!D63+'Buget P20'!D63+'Buget P21'!D63+'Buget P22'!D63+'Buget P23'!D63+'Buget P24'!D63+'Buget P25'!D63+'Buget P26'!D63+'Buget P27'!D63+'Buget P28'!D63+'Buget P29'!D63</f>
        <v>0</v>
      </c>
      <c r="E63" s="75">
        <f>'Buget Lider'!E63+'Buget P1'!E63+'Buget P2'!E63+'Buget P3'!E63+'Buget P4'!E63+'Buget P5'!E63+'Buget P6'!E63+'Buget P7'!E63+'Buget P8'!E63+'Buget P9'!E63+'Buget P10'!E63+'Buget P11'!E63+'Buget P12'!E63+'Buget P13'!E63+'Buget P14'!E63+'Buget P15'!E63+'Buget P16'!E63+'Buget P17'!E63+'Buget P18'!E63+'Buget P19'!E63+'Buget P20'!E63+'Buget P21'!E63+'Buget P22'!E63+'Buget P23'!E63+'Buget P24'!E63+'Buget P25'!E63+'Buget P26'!E63+'Buget P27'!E63+'Buget P28'!E63+'Buget P29'!E63</f>
        <v>0</v>
      </c>
      <c r="F63" s="42">
        <f t="shared" si="21"/>
        <v>0</v>
      </c>
      <c r="G63" s="75">
        <f>'Buget Lider'!G63+'Buget P1'!G63+'Buget P2'!G63+'Buget P3'!G63+'Buget P4'!G63+'Buget P5'!G63+'Buget P6'!G63+'Buget P7'!G63+'Buget P8'!G63+'Buget P9'!G63+'Buget P10'!G63+'Buget P11'!G63+'Buget P12'!G63+'Buget P13'!G63+'Buget P14'!G63+'Buget P15'!G63+'Buget P16'!G63+'Buget P17'!G63+'Buget P18'!G63+'Buget P19'!G63+'Buget P20'!G63+'Buget P21'!G63+'Buget P22'!G63+'Buget P23'!G63+'Buget P24'!G63+'Buget P25'!G63+'Buget P26'!G63+'Buget P27'!G63+'Buget P28'!G63+'Buget P29'!G63</f>
        <v>0</v>
      </c>
      <c r="H63" s="75">
        <f>'Buget Lider'!H63+'Buget P1'!H63+'Buget P2'!H63+'Buget P3'!H63+'Buget P4'!H63+'Buget P5'!H63+'Buget P6'!H63+'Buget P7'!H63+'Buget P8'!H63+'Buget P9'!H63+'Buget P10'!H63+'Buget P11'!H63+'Buget P12'!H63+'Buget P13'!H63+'Buget P14'!H63+'Buget P15'!H63+'Buget P16'!H63+'Buget P17'!H63+'Buget P18'!H63+'Buget P19'!H63+'Buget P20'!H63+'Buget P21'!H63+'Buget P22'!H63+'Buget P23'!H63+'Buget P24'!H63+'Buget P25'!H63+'Buget P26'!H63+'Buget P27'!H63+'Buget P28'!H63+'Buget P29'!H63</f>
        <v>0</v>
      </c>
      <c r="I63" s="42">
        <f t="shared" si="28"/>
        <v>0</v>
      </c>
      <c r="J63" s="42"/>
      <c r="K63" s="75">
        <f>'Buget Lider'!K63+'Buget P1'!K63+'Buget P2'!K63+'Buget P3'!K63+'Buget P4'!K63+'Buget P5'!K63+'Buget P6'!K63+'Buget P7'!K63+'Buget P8'!K63+'Buget P9'!K63+'Buget P10'!K63+'Buget P11'!K63+'Buget P12'!K63+'Buget P13'!K63+'Buget P14'!K63+'Buget P15'!K63+'Buget P16'!K63+'Buget P17'!K63+'Buget P18'!K63+'Buget P19'!K63+'Buget P20'!K63+'Buget P21'!K63+'Buget P22'!K63+'Buget P23'!K63+'Buget P24'!K63+'Buget P25'!K63+'Buget P26'!K63+'Buget P27'!K63+'Buget P28'!K63+'Buget P29'!K63</f>
        <v>0</v>
      </c>
      <c r="L63" s="75">
        <f>'Buget Lider'!L63+'Buget P1'!L63+'Buget P2'!L63+'Buget P3'!L63+'Buget P4'!L63+'Buget P5'!L63+'Buget P6'!L63+'Buget P7'!L63+'Buget P8'!L63+'Buget P9'!L63+'Buget P10'!L63+'Buget P11'!L63+'Buget P12'!L63+'Buget P13'!L63+'Buget P14'!L63+'Buget P15'!L63+'Buget P16'!L63+'Buget P17'!L63+'Buget P18'!L63+'Buget P19'!L63+'Buget P20'!L63+'Buget P21'!L63+'Buget P22'!L63+'Buget P23'!L63+'Buget P24'!L63+'Buget P25'!L63+'Buget P26'!L63+'Buget P27'!L63+'Buget P28'!L63+'Buget P29'!L63</f>
        <v>0</v>
      </c>
      <c r="M63" s="75">
        <f>'Buget Lider'!M63+'Buget P1'!M63+'Buget P2'!M63+'Buget P3'!M63+'Buget P4'!M63+'Buget P5'!M63+'Buget P6'!M63+'Buget P7'!M63+'Buget P8'!M63+'Buget P9'!M63+'Buget P10'!M63+'Buget P11'!M63+'Buget P12'!M63+'Buget P13'!M63+'Buget P14'!M63+'Buget P15'!M63+'Buget P16'!M63+'Buget P17'!M63+'Buget P18'!M63+'Buget P19'!M63+'Buget P20'!M63+'Buget P21'!M63+'Buget P22'!M63+'Buget P23'!M63+'Buget P24'!M63+'Buget P25'!M63+'Buget P26'!M63+'Buget P27'!M63+'Buget P28'!M63+'Buget P29'!M63</f>
        <v>0</v>
      </c>
      <c r="N63" s="75">
        <f>'Buget Lider'!N63+'Buget P1'!N63+'Buget P2'!N63+'Buget P3'!N63+'Buget P4'!N63+'Buget P5'!N63+'Buget P6'!N63+'Buget P7'!N63+'Buget P8'!N63+'Buget P9'!N63+'Buget P10'!N63+'Buget P11'!N63+'Buget P12'!N63+'Buget P13'!N63+'Buget P14'!N63+'Buget P15'!N63+'Buget P16'!N63+'Buget P17'!N63+'Buget P18'!N63+'Buget P19'!N63+'Buget P20'!N63+'Buget P21'!N63+'Buget P22'!N63+'Buget P23'!N63+'Buget P24'!N63+'Buget P25'!N63+'Buget P26'!N63+'Buget P27'!N63+'Buget P28'!N63+'Buget P29'!N63</f>
        <v>0</v>
      </c>
      <c r="O63" s="75">
        <f>'Buget Lider'!O63+'Buget P1'!O63+'Buget P2'!O63+'Buget P3'!O63+'Buget P4'!O63+'Buget P5'!O63+'Buget P6'!O63+'Buget P7'!O63+'Buget P8'!O63+'Buget P9'!O63+'Buget P10'!O63+'Buget P11'!O63+'Buget P12'!O63+'Buget P13'!O63+'Buget P14'!O63+'Buget P15'!O63+'Buget P16'!O63+'Buget P17'!O63+'Buget P18'!O63+'Buget P19'!O63+'Buget P20'!O63+'Buget P21'!O63+'Buget P22'!O63+'Buget P23'!O63+'Buget P24'!O63+'Buget P25'!O63+'Buget P26'!O63+'Buget P27'!O63+'Buget P28'!O63+'Buget P29'!O63</f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f>'Buget Lider'!D64+'Buget P1'!D64+'Buget P2'!D64+'Buget P3'!D64+'Buget P4'!D64+'Buget P5'!D64+'Buget P6'!D64+'Buget P7'!D64+'Buget P8'!D64+'Buget P9'!D64+'Buget P10'!D64+'Buget P11'!D64+'Buget P12'!D64+'Buget P13'!D64+'Buget P14'!D64+'Buget P15'!D64+'Buget P16'!D64+'Buget P17'!D64+'Buget P18'!D64+'Buget P19'!D64+'Buget P20'!D64+'Buget P21'!D64+'Buget P22'!D64+'Buget P23'!D64+'Buget P24'!D64+'Buget P25'!D64+'Buget P26'!D64+'Buget P27'!D64+'Buget P28'!D64+'Buget P29'!D64</f>
        <v>0</v>
      </c>
      <c r="E64" s="75">
        <f>'Buget Lider'!E64+'Buget P1'!E64+'Buget P2'!E64+'Buget P3'!E64+'Buget P4'!E64+'Buget P5'!E64+'Buget P6'!E64+'Buget P7'!E64+'Buget P8'!E64+'Buget P9'!E64+'Buget P10'!E64+'Buget P11'!E64+'Buget P12'!E64+'Buget P13'!E64+'Buget P14'!E64+'Buget P15'!E64+'Buget P16'!E64+'Buget P17'!E64+'Buget P18'!E64+'Buget P19'!E64+'Buget P20'!E64+'Buget P21'!E64+'Buget P22'!E64+'Buget P23'!E64+'Buget P24'!E64+'Buget P25'!E64+'Buget P26'!E64+'Buget P27'!E64+'Buget P28'!E64+'Buget P29'!E64</f>
        <v>0</v>
      </c>
      <c r="F64" s="42">
        <f t="shared" si="21"/>
        <v>0</v>
      </c>
      <c r="G64" s="75">
        <f>'Buget Lider'!G64+'Buget P1'!G64+'Buget P2'!G64+'Buget P3'!G64+'Buget P4'!G64+'Buget P5'!G64+'Buget P6'!G64+'Buget P7'!G64+'Buget P8'!G64+'Buget P9'!G64+'Buget P10'!G64+'Buget P11'!G64+'Buget P12'!G64+'Buget P13'!G64+'Buget P14'!G64+'Buget P15'!G64+'Buget P16'!G64+'Buget P17'!G64+'Buget P18'!G64+'Buget P19'!G64+'Buget P20'!G64+'Buget P21'!G64+'Buget P22'!G64+'Buget P23'!G64+'Buget P24'!G64+'Buget P25'!G64+'Buget P26'!G64+'Buget P27'!G64+'Buget P28'!G64+'Buget P29'!G64</f>
        <v>0</v>
      </c>
      <c r="H64" s="75">
        <f>'Buget Lider'!H64+'Buget P1'!H64+'Buget P2'!H64+'Buget P3'!H64+'Buget P4'!H64+'Buget P5'!H64+'Buget P6'!H64+'Buget P7'!H64+'Buget P8'!H64+'Buget P9'!H64+'Buget P10'!H64+'Buget P11'!H64+'Buget P12'!H64+'Buget P13'!H64+'Buget P14'!H64+'Buget P15'!H64+'Buget P16'!H64+'Buget P17'!H64+'Buget P18'!H64+'Buget P19'!H64+'Buget P20'!H64+'Buget P21'!H64+'Buget P22'!H64+'Buget P23'!H64+'Buget P24'!H64+'Buget P25'!H64+'Buget P26'!H64+'Buget P27'!H64+'Buget P28'!H64+'Buget P29'!H64</f>
        <v>0</v>
      </c>
      <c r="I64" s="42">
        <f t="shared" si="28"/>
        <v>0</v>
      </c>
      <c r="J64" s="42"/>
      <c r="K64" s="75">
        <f>'Buget Lider'!K64+'Buget P1'!K64+'Buget P2'!K64+'Buget P3'!K64+'Buget P4'!K64+'Buget P5'!K64+'Buget P6'!K64+'Buget P7'!K64+'Buget P8'!K64+'Buget P9'!K64+'Buget P10'!K64+'Buget P11'!K64+'Buget P12'!K64+'Buget P13'!K64+'Buget P14'!K64+'Buget P15'!K64+'Buget P16'!K64+'Buget P17'!K64+'Buget P18'!K64+'Buget P19'!K64+'Buget P20'!K64+'Buget P21'!K64+'Buget P22'!K64+'Buget P23'!K64+'Buget P24'!K64+'Buget P25'!K64+'Buget P26'!K64+'Buget P27'!K64+'Buget P28'!K64+'Buget P29'!K64</f>
        <v>0</v>
      </c>
      <c r="L64" s="75">
        <f>'Buget Lider'!L64+'Buget P1'!L64+'Buget P2'!L64+'Buget P3'!L64+'Buget P4'!L64+'Buget P5'!L64+'Buget P6'!L64+'Buget P7'!L64+'Buget P8'!L64+'Buget P9'!L64+'Buget P10'!L64+'Buget P11'!L64+'Buget P12'!L64+'Buget P13'!L64+'Buget P14'!L64+'Buget P15'!L64+'Buget P16'!L64+'Buget P17'!L64+'Buget P18'!L64+'Buget P19'!L64+'Buget P20'!L64+'Buget P21'!L64+'Buget P22'!L64+'Buget P23'!L64+'Buget P24'!L64+'Buget P25'!L64+'Buget P26'!L64+'Buget P27'!L64+'Buget P28'!L64+'Buget P29'!L64</f>
        <v>0</v>
      </c>
      <c r="M64" s="75">
        <f>'Buget Lider'!M64+'Buget P1'!M64+'Buget P2'!M64+'Buget P3'!M64+'Buget P4'!M64+'Buget P5'!M64+'Buget P6'!M64+'Buget P7'!M64+'Buget P8'!M64+'Buget P9'!M64+'Buget P10'!M64+'Buget P11'!M64+'Buget P12'!M64+'Buget P13'!M64+'Buget P14'!M64+'Buget P15'!M64+'Buget P16'!M64+'Buget P17'!M64+'Buget P18'!M64+'Buget P19'!M64+'Buget P20'!M64+'Buget P21'!M64+'Buget P22'!M64+'Buget P23'!M64+'Buget P24'!M64+'Buget P25'!M64+'Buget P26'!M64+'Buget P27'!M64+'Buget P28'!M64+'Buget P29'!M64</f>
        <v>0</v>
      </c>
      <c r="N64" s="75">
        <f>'Buget Lider'!N64+'Buget P1'!N64+'Buget P2'!N64+'Buget P3'!N64+'Buget P4'!N64+'Buget P5'!N64+'Buget P6'!N64+'Buget P7'!N64+'Buget P8'!N64+'Buget P9'!N64+'Buget P10'!N64+'Buget P11'!N64+'Buget P12'!N64+'Buget P13'!N64+'Buget P14'!N64+'Buget P15'!N64+'Buget P16'!N64+'Buget P17'!N64+'Buget P18'!N64+'Buget P19'!N64+'Buget P20'!N64+'Buget P21'!N64+'Buget P22'!N64+'Buget P23'!N64+'Buget P24'!N64+'Buget P25'!N64+'Buget P26'!N64+'Buget P27'!N64+'Buget P28'!N64+'Buget P29'!N64</f>
        <v>0</v>
      </c>
      <c r="O64" s="75">
        <f>'Buget Lider'!O64+'Buget P1'!O64+'Buget P2'!O64+'Buget P3'!O64+'Buget P4'!O64+'Buget P5'!O64+'Buget P6'!O64+'Buget P7'!O64+'Buget P8'!O64+'Buget P9'!O64+'Buget P10'!O64+'Buget P11'!O64+'Buget P12'!O64+'Buget P13'!O64+'Buget P14'!O64+'Buget P15'!O64+'Buget P16'!O64+'Buget P17'!O64+'Buget P18'!O64+'Buget P19'!O64+'Buget P20'!O64+'Buget P21'!O64+'Buget P22'!O64+'Buget P23'!O64+'Buget P24'!O64+'Buget P25'!O64+'Buget P26'!O64+'Buget P27'!O64+'Buget P28'!O64+'Buget P29'!O64</f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f>'Buget Lider'!D65+'Buget P1'!D65+'Buget P2'!D65+'Buget P3'!D65+'Buget P4'!D65+'Buget P5'!D65+'Buget P6'!D65+'Buget P7'!D65+'Buget P8'!D65+'Buget P9'!D65+'Buget P10'!D65+'Buget P11'!D65+'Buget P12'!D65+'Buget P13'!D65+'Buget P14'!D65+'Buget P15'!D65+'Buget P16'!D65+'Buget P17'!D65+'Buget P18'!D65+'Buget P19'!D65+'Buget P20'!D65+'Buget P21'!D65+'Buget P22'!D65+'Buget P23'!D65+'Buget P24'!D65+'Buget P25'!D65+'Buget P26'!D65+'Buget P27'!D65+'Buget P28'!D65+'Buget P29'!D65</f>
        <v>0</v>
      </c>
      <c r="E65" s="75">
        <f>'Buget Lider'!E65+'Buget P1'!E65+'Buget P2'!E65+'Buget P3'!E65+'Buget P4'!E65+'Buget P5'!E65+'Buget P6'!E65+'Buget P7'!E65+'Buget P8'!E65+'Buget P9'!E65+'Buget P10'!E65+'Buget P11'!E65+'Buget P12'!E65+'Buget P13'!E65+'Buget P14'!E65+'Buget P15'!E65+'Buget P16'!E65+'Buget P17'!E65+'Buget P18'!E65+'Buget P19'!E65+'Buget P20'!E65+'Buget P21'!E65+'Buget P22'!E65+'Buget P23'!E65+'Buget P24'!E65+'Buget P25'!E65+'Buget P26'!E65+'Buget P27'!E65+'Buget P28'!E65+'Buget P29'!E65</f>
        <v>0</v>
      </c>
      <c r="F65" s="42">
        <f t="shared" si="21"/>
        <v>0</v>
      </c>
      <c r="G65" s="75">
        <f>'Buget Lider'!G65+'Buget P1'!G65+'Buget P2'!G65+'Buget P3'!G65+'Buget P4'!G65+'Buget P5'!G65+'Buget P6'!G65+'Buget P7'!G65+'Buget P8'!G65+'Buget P9'!G65+'Buget P10'!G65+'Buget P11'!G65+'Buget P12'!G65+'Buget P13'!G65+'Buget P14'!G65+'Buget P15'!G65+'Buget P16'!G65+'Buget P17'!G65+'Buget P18'!G65+'Buget P19'!G65+'Buget P20'!G65+'Buget P21'!G65+'Buget P22'!G65+'Buget P23'!G65+'Buget P24'!G65+'Buget P25'!G65+'Buget P26'!G65+'Buget P27'!G65+'Buget P28'!G65+'Buget P29'!G65</f>
        <v>0</v>
      </c>
      <c r="H65" s="75">
        <f>'Buget Lider'!H65+'Buget P1'!H65+'Buget P2'!H65+'Buget P3'!H65+'Buget P4'!H65+'Buget P5'!H65+'Buget P6'!H65+'Buget P7'!H65+'Buget P8'!H65+'Buget P9'!H65+'Buget P10'!H65+'Buget P11'!H65+'Buget P12'!H65+'Buget P13'!H65+'Buget P14'!H65+'Buget P15'!H65+'Buget P16'!H65+'Buget P17'!H65+'Buget P18'!H65+'Buget P19'!H65+'Buget P20'!H65+'Buget P21'!H65+'Buget P22'!H65+'Buget P23'!H65+'Buget P24'!H65+'Buget P25'!H65+'Buget P26'!H65+'Buget P27'!H65+'Buget P28'!H65+'Buget P29'!H65</f>
        <v>0</v>
      </c>
      <c r="I65" s="42">
        <f t="shared" si="28"/>
        <v>0</v>
      </c>
      <c r="J65" s="42"/>
      <c r="K65" s="75">
        <f>'Buget Lider'!K65+'Buget P1'!K65+'Buget P2'!K65+'Buget P3'!K65+'Buget P4'!K65+'Buget P5'!K65+'Buget P6'!K65+'Buget P7'!K65+'Buget P8'!K65+'Buget P9'!K65+'Buget P10'!K65+'Buget P11'!K65+'Buget P12'!K65+'Buget P13'!K65+'Buget P14'!K65+'Buget P15'!K65+'Buget P16'!K65+'Buget P17'!K65+'Buget P18'!K65+'Buget P19'!K65+'Buget P20'!K65+'Buget P21'!K65+'Buget P22'!K65+'Buget P23'!K65+'Buget P24'!K65+'Buget P25'!K65+'Buget P26'!K65+'Buget P27'!K65+'Buget P28'!K65+'Buget P29'!K65</f>
        <v>0</v>
      </c>
      <c r="L65" s="75">
        <f>'Buget Lider'!L65+'Buget P1'!L65+'Buget P2'!L65+'Buget P3'!L65+'Buget P4'!L65+'Buget P5'!L65+'Buget P6'!L65+'Buget P7'!L65+'Buget P8'!L65+'Buget P9'!L65+'Buget P10'!L65+'Buget P11'!L65+'Buget P12'!L65+'Buget P13'!L65+'Buget P14'!L65+'Buget P15'!L65+'Buget P16'!L65+'Buget P17'!L65+'Buget P18'!L65+'Buget P19'!L65+'Buget P20'!L65+'Buget P21'!L65+'Buget P22'!L65+'Buget P23'!L65+'Buget P24'!L65+'Buget P25'!L65+'Buget P26'!L65+'Buget P27'!L65+'Buget P28'!L65+'Buget P29'!L65</f>
        <v>0</v>
      </c>
      <c r="M65" s="75">
        <f>'Buget Lider'!M65+'Buget P1'!M65+'Buget P2'!M65+'Buget P3'!M65+'Buget P4'!M65+'Buget P5'!M65+'Buget P6'!M65+'Buget P7'!M65+'Buget P8'!M65+'Buget P9'!M65+'Buget P10'!M65+'Buget P11'!M65+'Buget P12'!M65+'Buget P13'!M65+'Buget P14'!M65+'Buget P15'!M65+'Buget P16'!M65+'Buget P17'!M65+'Buget P18'!M65+'Buget P19'!M65+'Buget P20'!M65+'Buget P21'!M65+'Buget P22'!M65+'Buget P23'!M65+'Buget P24'!M65+'Buget P25'!M65+'Buget P26'!M65+'Buget P27'!M65+'Buget P28'!M65+'Buget P29'!M65</f>
        <v>0</v>
      </c>
      <c r="N65" s="75">
        <f>'Buget Lider'!N65+'Buget P1'!N65+'Buget P2'!N65+'Buget P3'!N65+'Buget P4'!N65+'Buget P5'!N65+'Buget P6'!N65+'Buget P7'!N65+'Buget P8'!N65+'Buget P9'!N65+'Buget P10'!N65+'Buget P11'!N65+'Buget P12'!N65+'Buget P13'!N65+'Buget P14'!N65+'Buget P15'!N65+'Buget P16'!N65+'Buget P17'!N65+'Buget P18'!N65+'Buget P19'!N65+'Buget P20'!N65+'Buget P21'!N65+'Buget P22'!N65+'Buget P23'!N65+'Buget P24'!N65+'Buget P25'!N65+'Buget P26'!N65+'Buget P27'!N65+'Buget P28'!N65+'Buget P29'!N65</f>
        <v>0</v>
      </c>
      <c r="O65" s="75">
        <f>'Buget Lider'!O65+'Buget P1'!O65+'Buget P2'!O65+'Buget P3'!O65+'Buget P4'!O65+'Buget P5'!O65+'Buget P6'!O65+'Buget P7'!O65+'Buget P8'!O65+'Buget P9'!O65+'Buget P10'!O65+'Buget P11'!O65+'Buget P12'!O65+'Buget P13'!O65+'Buget P14'!O65+'Buget P15'!O65+'Buget P16'!O65+'Buget P17'!O65+'Buget P18'!O65+'Buget P19'!O65+'Buget P20'!O65+'Buget P21'!O65+'Buget P22'!O65+'Buget P23'!O65+'Buget P24'!O65+'Buget P25'!O65+'Buget P26'!O65+'Buget P27'!O65+'Buget P28'!O65+'Buget P29'!O65</f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f>'Buget Lider'!D66+'Buget P1'!D66+'Buget P2'!D66+'Buget P3'!D66+'Buget P4'!D66+'Buget P5'!D66+'Buget P6'!D66+'Buget P7'!D66+'Buget P8'!D66+'Buget P9'!D66+'Buget P10'!D66+'Buget P11'!D66+'Buget P12'!D66+'Buget P13'!D66+'Buget P14'!D66+'Buget P15'!D66+'Buget P16'!D66+'Buget P17'!D66+'Buget P18'!D66+'Buget P19'!D66+'Buget P20'!D66+'Buget P21'!D66+'Buget P22'!D66+'Buget P23'!D66+'Buget P24'!D66+'Buget P25'!D66+'Buget P26'!D66+'Buget P27'!D66+'Buget P28'!D66+'Buget P29'!D66</f>
        <v>0</v>
      </c>
      <c r="E66" s="75">
        <f>'Buget Lider'!E66+'Buget P1'!E66+'Buget P2'!E66+'Buget P3'!E66+'Buget P4'!E66+'Buget P5'!E66+'Buget P6'!E66+'Buget P7'!E66+'Buget P8'!E66+'Buget P9'!E66+'Buget P10'!E66+'Buget P11'!E66+'Buget P12'!E66+'Buget P13'!E66+'Buget P14'!E66+'Buget P15'!E66+'Buget P16'!E66+'Buget P17'!E66+'Buget P18'!E66+'Buget P19'!E66+'Buget P20'!E66+'Buget P21'!E66+'Buget P22'!E66+'Buget P23'!E66+'Buget P24'!E66+'Buget P25'!E66+'Buget P26'!E66+'Buget P27'!E66+'Buget P28'!E66+'Buget P29'!E66</f>
        <v>0</v>
      </c>
      <c r="F66" s="42">
        <f t="shared" si="21"/>
        <v>0</v>
      </c>
      <c r="G66" s="75">
        <f>'Buget Lider'!G66+'Buget P1'!G66+'Buget P2'!G66+'Buget P3'!G66+'Buget P4'!G66+'Buget P5'!G66+'Buget P6'!G66+'Buget P7'!G66+'Buget P8'!G66+'Buget P9'!G66+'Buget P10'!G66+'Buget P11'!G66+'Buget P12'!G66+'Buget P13'!G66+'Buget P14'!G66+'Buget P15'!G66+'Buget P16'!G66+'Buget P17'!G66+'Buget P18'!G66+'Buget P19'!G66+'Buget P20'!G66+'Buget P21'!G66+'Buget P22'!G66+'Buget P23'!G66+'Buget P24'!G66+'Buget P25'!G66+'Buget P26'!G66+'Buget P27'!G66+'Buget P28'!G66+'Buget P29'!G66</f>
        <v>0</v>
      </c>
      <c r="H66" s="75">
        <f>'Buget Lider'!H66+'Buget P1'!H66+'Buget P2'!H66+'Buget P3'!H66+'Buget P4'!H66+'Buget P5'!H66+'Buget P6'!H66+'Buget P7'!H66+'Buget P8'!H66+'Buget P9'!H66+'Buget P10'!H66+'Buget P11'!H66+'Buget P12'!H66+'Buget P13'!H66+'Buget P14'!H66+'Buget P15'!H66+'Buget P16'!H66+'Buget P17'!H66+'Buget P18'!H66+'Buget P19'!H66+'Buget P20'!H66+'Buget P21'!H66+'Buget P22'!H66+'Buget P23'!H66+'Buget P24'!H66+'Buget P25'!H66+'Buget P26'!H66+'Buget P27'!H66+'Buget P28'!H66+'Buget P29'!H66</f>
        <v>0</v>
      </c>
      <c r="I66" s="42">
        <f t="shared" si="28"/>
        <v>0</v>
      </c>
      <c r="J66" s="42"/>
      <c r="K66" s="75">
        <f>'Buget Lider'!K66+'Buget P1'!K66+'Buget P2'!K66+'Buget P3'!K66+'Buget P4'!K66+'Buget P5'!K66+'Buget P6'!K66+'Buget P7'!K66+'Buget P8'!K66+'Buget P9'!K66+'Buget P10'!K66+'Buget P11'!K66+'Buget P12'!K66+'Buget P13'!K66+'Buget P14'!K66+'Buget P15'!K66+'Buget P16'!K66+'Buget P17'!K66+'Buget P18'!K66+'Buget P19'!K66+'Buget P20'!K66+'Buget P21'!K66+'Buget P22'!K66+'Buget P23'!K66+'Buget P24'!K66+'Buget P25'!K66+'Buget P26'!K66+'Buget P27'!K66+'Buget P28'!K66+'Buget P29'!K66</f>
        <v>0</v>
      </c>
      <c r="L66" s="75">
        <f>'Buget Lider'!L66+'Buget P1'!L66+'Buget P2'!L66+'Buget P3'!L66+'Buget P4'!L66+'Buget P5'!L66+'Buget P6'!L66+'Buget P7'!L66+'Buget P8'!L66+'Buget P9'!L66+'Buget P10'!L66+'Buget P11'!L66+'Buget P12'!L66+'Buget P13'!L66+'Buget P14'!L66+'Buget P15'!L66+'Buget P16'!L66+'Buget P17'!L66+'Buget P18'!L66+'Buget P19'!L66+'Buget P20'!L66+'Buget P21'!L66+'Buget P22'!L66+'Buget P23'!L66+'Buget P24'!L66+'Buget P25'!L66+'Buget P26'!L66+'Buget P27'!L66+'Buget P28'!L66+'Buget P29'!L66</f>
        <v>0</v>
      </c>
      <c r="M66" s="75">
        <f>'Buget Lider'!M66+'Buget P1'!M66+'Buget P2'!M66+'Buget P3'!M66+'Buget P4'!M66+'Buget P5'!M66+'Buget P6'!M66+'Buget P7'!M66+'Buget P8'!M66+'Buget P9'!M66+'Buget P10'!M66+'Buget P11'!M66+'Buget P12'!M66+'Buget P13'!M66+'Buget P14'!M66+'Buget P15'!M66+'Buget P16'!M66+'Buget P17'!M66+'Buget P18'!M66+'Buget P19'!M66+'Buget P20'!M66+'Buget P21'!M66+'Buget P22'!M66+'Buget P23'!M66+'Buget P24'!M66+'Buget P25'!M66+'Buget P26'!M66+'Buget P27'!M66+'Buget P28'!M66+'Buget P29'!M66</f>
        <v>0</v>
      </c>
      <c r="N66" s="75">
        <f>'Buget Lider'!N66+'Buget P1'!N66+'Buget P2'!N66+'Buget P3'!N66+'Buget P4'!N66+'Buget P5'!N66+'Buget P6'!N66+'Buget P7'!N66+'Buget P8'!N66+'Buget P9'!N66+'Buget P10'!N66+'Buget P11'!N66+'Buget P12'!N66+'Buget P13'!N66+'Buget P14'!N66+'Buget P15'!N66+'Buget P16'!N66+'Buget P17'!N66+'Buget P18'!N66+'Buget P19'!N66+'Buget P20'!N66+'Buget P21'!N66+'Buget P22'!N66+'Buget P23'!N66+'Buget P24'!N66+'Buget P25'!N66+'Buget P26'!N66+'Buget P27'!N66+'Buget P28'!N66+'Buget P29'!N66</f>
        <v>0</v>
      </c>
      <c r="O66" s="75">
        <f>'Buget Lider'!O66+'Buget P1'!O66+'Buget P2'!O66+'Buget P3'!O66+'Buget P4'!O66+'Buget P5'!O66+'Buget P6'!O66+'Buget P7'!O66+'Buget P8'!O66+'Buget P9'!O66+'Buget P10'!O66+'Buget P11'!O66+'Buget P12'!O66+'Buget P13'!O66+'Buget P14'!O66+'Buget P15'!O66+'Buget P16'!O66+'Buget P17'!O66+'Buget P18'!O66+'Buget P19'!O66+'Buget P20'!O66+'Buget P21'!O66+'Buget P22'!O66+'Buget P23'!O66+'Buget P24'!O66+'Buget P25'!O66+'Buget P26'!O66+'Buget P27'!O66+'Buget P28'!O66+'Buget P29'!O66</f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f>'Buget Lider'!D67+'Buget P1'!D67+'Buget P2'!D67+'Buget P3'!D67+'Buget P4'!D67+'Buget P5'!D67+'Buget P6'!D67+'Buget P7'!D67+'Buget P8'!D67+'Buget P9'!D67+'Buget P10'!D67+'Buget P11'!D67+'Buget P12'!D67+'Buget P13'!D67+'Buget P14'!D67+'Buget P15'!D67+'Buget P16'!D67+'Buget P17'!D67+'Buget P18'!D67+'Buget P19'!D67+'Buget P20'!D67+'Buget P21'!D67+'Buget P22'!D67+'Buget P23'!D67+'Buget P24'!D67+'Buget P25'!D67+'Buget P26'!D67+'Buget P27'!D67+'Buget P28'!D67+'Buget P29'!D67</f>
        <v>0</v>
      </c>
      <c r="E67" s="75">
        <f>'Buget Lider'!E67+'Buget P1'!E67+'Buget P2'!E67+'Buget P3'!E67+'Buget P4'!E67+'Buget P5'!E67+'Buget P6'!E67+'Buget P7'!E67+'Buget P8'!E67+'Buget P9'!E67+'Buget P10'!E67+'Buget P11'!E67+'Buget P12'!E67+'Buget P13'!E67+'Buget P14'!E67+'Buget P15'!E67+'Buget P16'!E67+'Buget P17'!E67+'Buget P18'!E67+'Buget P19'!E67+'Buget P20'!E67+'Buget P21'!E67+'Buget P22'!E67+'Buget P23'!E67+'Buget P24'!E67+'Buget P25'!E67+'Buget P26'!E67+'Buget P27'!E67+'Buget P28'!E67+'Buget P29'!E67</f>
        <v>0</v>
      </c>
      <c r="F67" s="42">
        <f t="shared" si="21"/>
        <v>0</v>
      </c>
      <c r="G67" s="75">
        <f>'Buget Lider'!G67+'Buget P1'!G67+'Buget P2'!G67+'Buget P3'!G67+'Buget P4'!G67+'Buget P5'!G67+'Buget P6'!G67+'Buget P7'!G67+'Buget P8'!G67+'Buget P9'!G67+'Buget P10'!G67+'Buget P11'!G67+'Buget P12'!G67+'Buget P13'!G67+'Buget P14'!G67+'Buget P15'!G67+'Buget P16'!G67+'Buget P17'!G67+'Buget P18'!G67+'Buget P19'!G67+'Buget P20'!G67+'Buget P21'!G67+'Buget P22'!G67+'Buget P23'!G67+'Buget P24'!G67+'Buget P25'!G67+'Buget P26'!G67+'Buget P27'!G67+'Buget P28'!G67+'Buget P29'!G67</f>
        <v>0</v>
      </c>
      <c r="H67" s="75">
        <f>'Buget Lider'!H67+'Buget P1'!H67+'Buget P2'!H67+'Buget P3'!H67+'Buget P4'!H67+'Buget P5'!H67+'Buget P6'!H67+'Buget P7'!H67+'Buget P8'!H67+'Buget P9'!H67+'Buget P10'!H67+'Buget P11'!H67+'Buget P12'!H67+'Buget P13'!H67+'Buget P14'!H67+'Buget P15'!H67+'Buget P16'!H67+'Buget P17'!H67+'Buget P18'!H67+'Buget P19'!H67+'Buget P20'!H67+'Buget P21'!H67+'Buget P22'!H67+'Buget P23'!H67+'Buget P24'!H67+'Buget P25'!H67+'Buget P26'!H67+'Buget P27'!H67+'Buget P28'!H67+'Buget P29'!H67</f>
        <v>0</v>
      </c>
      <c r="I67" s="42">
        <f t="shared" si="28"/>
        <v>0</v>
      </c>
      <c r="J67" s="42"/>
      <c r="K67" s="75">
        <f>'Buget Lider'!K67+'Buget P1'!K67+'Buget P2'!K67+'Buget P3'!K67+'Buget P4'!K67+'Buget P5'!K67+'Buget P6'!K67+'Buget P7'!K67+'Buget P8'!K67+'Buget P9'!K67+'Buget P10'!K67+'Buget P11'!K67+'Buget P12'!K67+'Buget P13'!K67+'Buget P14'!K67+'Buget P15'!K67+'Buget P16'!K67+'Buget P17'!K67+'Buget P18'!K67+'Buget P19'!K67+'Buget P20'!K67+'Buget P21'!K67+'Buget P22'!K67+'Buget P23'!K67+'Buget P24'!K67+'Buget P25'!K67+'Buget P26'!K67+'Buget P27'!K67+'Buget P28'!K67+'Buget P29'!K67</f>
        <v>0</v>
      </c>
      <c r="L67" s="75">
        <f>'Buget Lider'!L67+'Buget P1'!L67+'Buget P2'!L67+'Buget P3'!L67+'Buget P4'!L67+'Buget P5'!L67+'Buget P6'!L67+'Buget P7'!L67+'Buget P8'!L67+'Buget P9'!L67+'Buget P10'!L67+'Buget P11'!L67+'Buget P12'!L67+'Buget P13'!L67+'Buget P14'!L67+'Buget P15'!L67+'Buget P16'!L67+'Buget P17'!L67+'Buget P18'!L67+'Buget P19'!L67+'Buget P20'!L67+'Buget P21'!L67+'Buget P22'!L67+'Buget P23'!L67+'Buget P24'!L67+'Buget P25'!L67+'Buget P26'!L67+'Buget P27'!L67+'Buget P28'!L67+'Buget P29'!L67</f>
        <v>0</v>
      </c>
      <c r="M67" s="75">
        <f>'Buget Lider'!M67+'Buget P1'!M67+'Buget P2'!M67+'Buget P3'!M67+'Buget P4'!M67+'Buget P5'!M67+'Buget P6'!M67+'Buget P7'!M67+'Buget P8'!M67+'Buget P9'!M67+'Buget P10'!M67+'Buget P11'!M67+'Buget P12'!M67+'Buget P13'!M67+'Buget P14'!M67+'Buget P15'!M67+'Buget P16'!M67+'Buget P17'!M67+'Buget P18'!M67+'Buget P19'!M67+'Buget P20'!M67+'Buget P21'!M67+'Buget P22'!M67+'Buget P23'!M67+'Buget P24'!M67+'Buget P25'!M67+'Buget P26'!M67+'Buget P27'!M67+'Buget P28'!M67+'Buget P29'!M67</f>
        <v>0</v>
      </c>
      <c r="N67" s="75">
        <f>'Buget Lider'!N67+'Buget P1'!N67+'Buget P2'!N67+'Buget P3'!N67+'Buget P4'!N67+'Buget P5'!N67+'Buget P6'!N67+'Buget P7'!N67+'Buget P8'!N67+'Buget P9'!N67+'Buget P10'!N67+'Buget P11'!N67+'Buget P12'!N67+'Buget P13'!N67+'Buget P14'!N67+'Buget P15'!N67+'Buget P16'!N67+'Buget P17'!N67+'Buget P18'!N67+'Buget P19'!N67+'Buget P20'!N67+'Buget P21'!N67+'Buget P22'!N67+'Buget P23'!N67+'Buget P24'!N67+'Buget P25'!N67+'Buget P26'!N67+'Buget P27'!N67+'Buget P28'!N67+'Buget P29'!N67</f>
        <v>0</v>
      </c>
      <c r="O67" s="75">
        <f>'Buget Lider'!O67+'Buget P1'!O67+'Buget P2'!O67+'Buget P3'!O67+'Buget P4'!O67+'Buget P5'!O67+'Buget P6'!O67+'Buget P7'!O67+'Buget P8'!O67+'Buget P9'!O67+'Buget P10'!O67+'Buget P11'!O67+'Buget P12'!O67+'Buget P13'!O67+'Buget P14'!O67+'Buget P15'!O67+'Buget P16'!O67+'Buget P17'!O67+'Buget P18'!O67+'Buget P19'!O67+'Buget P20'!O67+'Buget P21'!O67+'Buget P22'!O67+'Buget P23'!O67+'Buget P24'!O67+'Buget P25'!O67+'Buget P26'!O67+'Buget P27'!O67+'Buget P28'!O67+'Buget P29'!O67</f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f>'Buget Lider'!D68+'Buget P1'!D68+'Buget P2'!D68+'Buget P3'!D68+'Buget P4'!D68+'Buget P5'!D68+'Buget P6'!D68+'Buget P7'!D68+'Buget P8'!D68+'Buget P9'!D68+'Buget P10'!D68+'Buget P11'!D68+'Buget P12'!D68+'Buget P13'!D68+'Buget P14'!D68+'Buget P15'!D68+'Buget P16'!D68+'Buget P17'!D68+'Buget P18'!D68+'Buget P19'!D68+'Buget P20'!D68+'Buget P21'!D68+'Buget P22'!D68+'Buget P23'!D68+'Buget P24'!D68+'Buget P25'!D68+'Buget P26'!D68+'Buget P27'!D68+'Buget P28'!D68+'Buget P29'!D68</f>
        <v>0</v>
      </c>
      <c r="E68" s="75">
        <f>'Buget Lider'!E68+'Buget P1'!E68+'Buget P2'!E68+'Buget P3'!E68+'Buget P4'!E68+'Buget P5'!E68+'Buget P6'!E68+'Buget P7'!E68+'Buget P8'!E68+'Buget P9'!E68+'Buget P10'!E68+'Buget P11'!E68+'Buget P12'!E68+'Buget P13'!E68+'Buget P14'!E68+'Buget P15'!E68+'Buget P16'!E68+'Buget P17'!E68+'Buget P18'!E68+'Buget P19'!E68+'Buget P20'!E68+'Buget P21'!E68+'Buget P22'!E68+'Buget P23'!E68+'Buget P24'!E68+'Buget P25'!E68+'Buget P26'!E68+'Buget P27'!E68+'Buget P28'!E68+'Buget P29'!E68</f>
        <v>0</v>
      </c>
      <c r="F68" s="42">
        <f t="shared" si="21"/>
        <v>0</v>
      </c>
      <c r="G68" s="75">
        <f>'Buget Lider'!G68+'Buget P1'!G68+'Buget P2'!G68+'Buget P3'!G68+'Buget P4'!G68+'Buget P5'!G68+'Buget P6'!G68+'Buget P7'!G68+'Buget P8'!G68+'Buget P9'!G68+'Buget P10'!G68+'Buget P11'!G68+'Buget P12'!G68+'Buget P13'!G68+'Buget P14'!G68+'Buget P15'!G68+'Buget P16'!G68+'Buget P17'!G68+'Buget P18'!G68+'Buget P19'!G68+'Buget P20'!G68+'Buget P21'!G68+'Buget P22'!G68+'Buget P23'!G68+'Buget P24'!G68+'Buget P25'!G68+'Buget P26'!G68+'Buget P27'!G68+'Buget P28'!G68+'Buget P29'!G68</f>
        <v>0</v>
      </c>
      <c r="H68" s="75">
        <f>'Buget Lider'!H68+'Buget P1'!H68+'Buget P2'!H68+'Buget P3'!H68+'Buget P4'!H68+'Buget P5'!H68+'Buget P6'!H68+'Buget P7'!H68+'Buget P8'!H68+'Buget P9'!H68+'Buget P10'!H68+'Buget P11'!H68+'Buget P12'!H68+'Buget P13'!H68+'Buget P14'!H68+'Buget P15'!H68+'Buget P16'!H68+'Buget P17'!H68+'Buget P18'!H68+'Buget P19'!H68+'Buget P20'!H68+'Buget P21'!H68+'Buget P22'!H68+'Buget P23'!H68+'Buget P24'!H68+'Buget P25'!H68+'Buget P26'!H68+'Buget P27'!H68+'Buget P28'!H68+'Buget P29'!H68</f>
        <v>0</v>
      </c>
      <c r="I68" s="42">
        <f t="shared" si="28"/>
        <v>0</v>
      </c>
      <c r="J68" s="42"/>
      <c r="K68" s="75">
        <f>'Buget Lider'!K68+'Buget P1'!K68+'Buget P2'!K68+'Buget P3'!K68+'Buget P4'!K68+'Buget P5'!K68+'Buget P6'!K68+'Buget P7'!K68+'Buget P8'!K68+'Buget P9'!K68+'Buget P10'!K68+'Buget P11'!K68+'Buget P12'!K68+'Buget P13'!K68+'Buget P14'!K68+'Buget P15'!K68+'Buget P16'!K68+'Buget P17'!K68+'Buget P18'!K68+'Buget P19'!K68+'Buget P20'!K68+'Buget P21'!K68+'Buget P22'!K68+'Buget P23'!K68+'Buget P24'!K68+'Buget P25'!K68+'Buget P26'!K68+'Buget P27'!K68+'Buget P28'!K68+'Buget P29'!K68</f>
        <v>0</v>
      </c>
      <c r="L68" s="75">
        <f>'Buget Lider'!L68+'Buget P1'!L68+'Buget P2'!L68+'Buget P3'!L68+'Buget P4'!L68+'Buget P5'!L68+'Buget P6'!L68+'Buget P7'!L68+'Buget P8'!L68+'Buget P9'!L68+'Buget P10'!L68+'Buget P11'!L68+'Buget P12'!L68+'Buget P13'!L68+'Buget P14'!L68+'Buget P15'!L68+'Buget P16'!L68+'Buget P17'!L68+'Buget P18'!L68+'Buget P19'!L68+'Buget P20'!L68+'Buget P21'!L68+'Buget P22'!L68+'Buget P23'!L68+'Buget P24'!L68+'Buget P25'!L68+'Buget P26'!L68+'Buget P27'!L68+'Buget P28'!L68+'Buget P29'!L68</f>
        <v>0</v>
      </c>
      <c r="M68" s="75">
        <f>'Buget Lider'!M68+'Buget P1'!M68+'Buget P2'!M68+'Buget P3'!M68+'Buget P4'!M68+'Buget P5'!M68+'Buget P6'!M68+'Buget P7'!M68+'Buget P8'!M68+'Buget P9'!M68+'Buget P10'!M68+'Buget P11'!M68+'Buget P12'!M68+'Buget P13'!M68+'Buget P14'!M68+'Buget P15'!M68+'Buget P16'!M68+'Buget P17'!M68+'Buget P18'!M68+'Buget P19'!M68+'Buget P20'!M68+'Buget P21'!M68+'Buget P22'!M68+'Buget P23'!M68+'Buget P24'!M68+'Buget P25'!M68+'Buget P26'!M68+'Buget P27'!M68+'Buget P28'!M68+'Buget P29'!M68</f>
        <v>0</v>
      </c>
      <c r="N68" s="75">
        <f>'Buget Lider'!N68+'Buget P1'!N68+'Buget P2'!N68+'Buget P3'!N68+'Buget P4'!N68+'Buget P5'!N68+'Buget P6'!N68+'Buget P7'!N68+'Buget P8'!N68+'Buget P9'!N68+'Buget P10'!N68+'Buget P11'!N68+'Buget P12'!N68+'Buget P13'!N68+'Buget P14'!N68+'Buget P15'!N68+'Buget P16'!N68+'Buget P17'!N68+'Buget P18'!N68+'Buget P19'!N68+'Buget P20'!N68+'Buget P21'!N68+'Buget P22'!N68+'Buget P23'!N68+'Buget P24'!N68+'Buget P25'!N68+'Buget P26'!N68+'Buget P27'!N68+'Buget P28'!N68+'Buget P29'!N68</f>
        <v>0</v>
      </c>
      <c r="O68" s="75">
        <f>'Buget Lider'!O68+'Buget P1'!O68+'Buget P2'!O68+'Buget P3'!O68+'Buget P4'!O68+'Buget P5'!O68+'Buget P6'!O68+'Buget P7'!O68+'Buget P8'!O68+'Buget P9'!O68+'Buget P10'!O68+'Buget P11'!O68+'Buget P12'!O68+'Buget P13'!O68+'Buget P14'!O68+'Buget P15'!O68+'Buget P16'!O68+'Buget P17'!O68+'Buget P18'!O68+'Buget P19'!O68+'Buget P20'!O68+'Buget P21'!O68+'Buget P22'!O68+'Buget P23'!O68+'Buget P24'!O68+'Buget P25'!O68+'Buget P26'!O68+'Buget P27'!O68+'Buget P28'!O68+'Buget P29'!O68</f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f>'Buget Lider'!D69+'Buget P1'!D69+'Buget P2'!D69+'Buget P3'!D69+'Buget P4'!D69+'Buget P5'!D69+'Buget P6'!D69+'Buget P7'!D69+'Buget P8'!D69+'Buget P9'!D69+'Buget P10'!D69+'Buget P11'!D69+'Buget P12'!D69+'Buget P13'!D69+'Buget P14'!D69+'Buget P15'!D69+'Buget P16'!D69+'Buget P17'!D69+'Buget P18'!D69+'Buget P19'!D69+'Buget P20'!D69+'Buget P21'!D69+'Buget P22'!D69+'Buget P23'!D69+'Buget P24'!D69+'Buget P25'!D69+'Buget P26'!D69+'Buget P27'!D69+'Buget P28'!D69+'Buget P29'!D69</f>
        <v>0</v>
      </c>
      <c r="E69" s="75">
        <f>'Buget Lider'!E69+'Buget P1'!E69+'Buget P2'!E69+'Buget P3'!E69+'Buget P4'!E69+'Buget P5'!E69+'Buget P6'!E69+'Buget P7'!E69+'Buget P8'!E69+'Buget P9'!E69+'Buget P10'!E69+'Buget P11'!E69+'Buget P12'!E69+'Buget P13'!E69+'Buget P14'!E69+'Buget P15'!E69+'Buget P16'!E69+'Buget P17'!E69+'Buget P18'!E69+'Buget P19'!E69+'Buget P20'!E69+'Buget P21'!E69+'Buget P22'!E69+'Buget P23'!E69+'Buget P24'!E69+'Buget P25'!E69+'Buget P26'!E69+'Buget P27'!E69+'Buget P28'!E69+'Buget P29'!E69</f>
        <v>0</v>
      </c>
      <c r="F69" s="42">
        <f t="shared" si="21"/>
        <v>0</v>
      </c>
      <c r="G69" s="75">
        <f>'Buget Lider'!G69+'Buget P1'!G69+'Buget P2'!G69+'Buget P3'!G69+'Buget P4'!G69+'Buget P5'!G69+'Buget P6'!G69+'Buget P7'!G69+'Buget P8'!G69+'Buget P9'!G69+'Buget P10'!G69+'Buget P11'!G69+'Buget P12'!G69+'Buget P13'!G69+'Buget P14'!G69+'Buget P15'!G69+'Buget P16'!G69+'Buget P17'!G69+'Buget P18'!G69+'Buget P19'!G69+'Buget P20'!G69+'Buget P21'!G69+'Buget P22'!G69+'Buget P23'!G69+'Buget P24'!G69+'Buget P25'!G69+'Buget P26'!G69+'Buget P27'!G69+'Buget P28'!G69+'Buget P29'!G69</f>
        <v>0</v>
      </c>
      <c r="H69" s="75">
        <f>'Buget Lider'!H69+'Buget P1'!H69+'Buget P2'!H69+'Buget P3'!H69+'Buget P4'!H69+'Buget P5'!H69+'Buget P6'!H69+'Buget P7'!H69+'Buget P8'!H69+'Buget P9'!H69+'Buget P10'!H69+'Buget P11'!H69+'Buget P12'!H69+'Buget P13'!H69+'Buget P14'!H69+'Buget P15'!H69+'Buget P16'!H69+'Buget P17'!H69+'Buget P18'!H69+'Buget P19'!H69+'Buget P20'!H69+'Buget P21'!H69+'Buget P22'!H69+'Buget P23'!H69+'Buget P24'!H69+'Buget P25'!H69+'Buget P26'!H69+'Buget P27'!H69+'Buget P28'!H69+'Buget P29'!H69</f>
        <v>0</v>
      </c>
      <c r="I69" s="42">
        <f t="shared" si="28"/>
        <v>0</v>
      </c>
      <c r="J69" s="42"/>
      <c r="K69" s="75">
        <f>'Buget Lider'!K69+'Buget P1'!K69+'Buget P2'!K69+'Buget P3'!K69+'Buget P4'!K69+'Buget P5'!K69+'Buget P6'!K69+'Buget P7'!K69+'Buget P8'!K69+'Buget P9'!K69+'Buget P10'!K69+'Buget P11'!K69+'Buget P12'!K69+'Buget P13'!K69+'Buget P14'!K69+'Buget P15'!K69+'Buget P16'!K69+'Buget P17'!K69+'Buget P18'!K69+'Buget P19'!K69+'Buget P20'!K69+'Buget P21'!K69+'Buget P22'!K69+'Buget P23'!K69+'Buget P24'!K69+'Buget P25'!K69+'Buget P26'!K69+'Buget P27'!K69+'Buget P28'!K69+'Buget P29'!K69</f>
        <v>0</v>
      </c>
      <c r="L69" s="75">
        <f>'Buget Lider'!L69+'Buget P1'!L69+'Buget P2'!L69+'Buget P3'!L69+'Buget P4'!L69+'Buget P5'!L69+'Buget P6'!L69+'Buget P7'!L69+'Buget P8'!L69+'Buget P9'!L69+'Buget P10'!L69+'Buget P11'!L69+'Buget P12'!L69+'Buget P13'!L69+'Buget P14'!L69+'Buget P15'!L69+'Buget P16'!L69+'Buget P17'!L69+'Buget P18'!L69+'Buget P19'!L69+'Buget P20'!L69+'Buget P21'!L69+'Buget P22'!L69+'Buget P23'!L69+'Buget P24'!L69+'Buget P25'!L69+'Buget P26'!L69+'Buget P27'!L69+'Buget P28'!L69+'Buget P29'!L69</f>
        <v>0</v>
      </c>
      <c r="M69" s="75">
        <f>'Buget Lider'!M69+'Buget P1'!M69+'Buget P2'!M69+'Buget P3'!M69+'Buget P4'!M69+'Buget P5'!M69+'Buget P6'!M69+'Buget P7'!M69+'Buget P8'!M69+'Buget P9'!M69+'Buget P10'!M69+'Buget P11'!M69+'Buget P12'!M69+'Buget P13'!M69+'Buget P14'!M69+'Buget P15'!M69+'Buget P16'!M69+'Buget P17'!M69+'Buget P18'!M69+'Buget P19'!M69+'Buget P20'!M69+'Buget P21'!M69+'Buget P22'!M69+'Buget P23'!M69+'Buget P24'!M69+'Buget P25'!M69+'Buget P26'!M69+'Buget P27'!M69+'Buget P28'!M69+'Buget P29'!M69</f>
        <v>0</v>
      </c>
      <c r="N69" s="75">
        <f>'Buget Lider'!N69+'Buget P1'!N69+'Buget P2'!N69+'Buget P3'!N69+'Buget P4'!N69+'Buget P5'!N69+'Buget P6'!N69+'Buget P7'!N69+'Buget P8'!N69+'Buget P9'!N69+'Buget P10'!N69+'Buget P11'!N69+'Buget P12'!N69+'Buget P13'!N69+'Buget P14'!N69+'Buget P15'!N69+'Buget P16'!N69+'Buget P17'!N69+'Buget P18'!N69+'Buget P19'!N69+'Buget P20'!N69+'Buget P21'!N69+'Buget P22'!N69+'Buget P23'!N69+'Buget P24'!N69+'Buget P25'!N69+'Buget P26'!N69+'Buget P27'!N69+'Buget P28'!N69+'Buget P29'!N69</f>
        <v>0</v>
      </c>
      <c r="O69" s="75">
        <f>'Buget Lider'!O69+'Buget P1'!O69+'Buget P2'!O69+'Buget P3'!O69+'Buget P4'!O69+'Buget P5'!O69+'Buget P6'!O69+'Buget P7'!O69+'Buget P8'!O69+'Buget P9'!O69+'Buget P10'!O69+'Buget P11'!O69+'Buget P12'!O69+'Buget P13'!O69+'Buget P14'!O69+'Buget P15'!O69+'Buget P16'!O69+'Buget P17'!O69+'Buget P18'!O69+'Buget P19'!O69+'Buget P20'!O69+'Buget P21'!O69+'Buget P22'!O69+'Buget P23'!O69+'Buget P24'!O69+'Buget P25'!O69+'Buget P26'!O69+'Buget P27'!O69+'Buget P28'!O69+'Buget P29'!O69</f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30">F72+I72</f>
        <v>0</v>
      </c>
      <c r="D72" s="75">
        <f>'Buget Lider'!D72+'Buget P1'!D72+'Buget P2'!D72+'Buget P3'!D72+'Buget P4'!D72+'Buget P5'!D72+'Buget P6'!D72+'Buget P7'!D72+'Buget P8'!D72+'Buget P9'!D72+'Buget P10'!D72+'Buget P11'!D72+'Buget P12'!D72+'Buget P13'!D72+'Buget P14'!D72+'Buget P15'!D72+'Buget P16'!D72+'Buget P17'!D72+'Buget P18'!D72+'Buget P19'!D72+'Buget P20'!D72+'Buget P21'!D72+'Buget P22'!D72+'Buget P23'!D72+'Buget P24'!D72+'Buget P25'!D72+'Buget P26'!D72+'Buget P27'!D72+'Buget P28'!D72+'Buget P29'!D72</f>
        <v>0</v>
      </c>
      <c r="E72" s="75">
        <f>'Buget Lider'!E72+'Buget P1'!E72+'Buget P2'!E72+'Buget P3'!E72+'Buget P4'!E72+'Buget P5'!E72+'Buget P6'!E72+'Buget P7'!E72+'Buget P8'!E72+'Buget P9'!E72+'Buget P10'!E72+'Buget P11'!E72+'Buget P12'!E72+'Buget P13'!E72+'Buget P14'!E72+'Buget P15'!E72+'Buget P16'!E72+'Buget P17'!E72+'Buget P18'!E72+'Buget P19'!E72+'Buget P20'!E72+'Buget P21'!E72+'Buget P22'!E72+'Buget P23'!E72+'Buget P24'!E72+'Buget P25'!E72+'Buget P26'!E72+'Buget P27'!E72+'Buget P28'!E72+'Buget P29'!E72</f>
        <v>0</v>
      </c>
      <c r="F72" s="42">
        <f t="shared" ref="F72:F73" si="31">D72+E72</f>
        <v>0</v>
      </c>
      <c r="G72" s="75">
        <f>'Buget Lider'!G72+'Buget P1'!G72+'Buget P2'!G72+'Buget P3'!G72+'Buget P4'!G72+'Buget P5'!G72+'Buget P6'!G72+'Buget P7'!G72+'Buget P8'!G72+'Buget P9'!G72+'Buget P10'!G72+'Buget P11'!G72+'Buget P12'!G72+'Buget P13'!G72+'Buget P14'!G72+'Buget P15'!G72+'Buget P16'!G72+'Buget P17'!G72+'Buget P18'!G72+'Buget P19'!G72+'Buget P20'!G72+'Buget P21'!G72+'Buget P22'!G72+'Buget P23'!G72+'Buget P24'!G72+'Buget P25'!G72+'Buget P26'!G72+'Buget P27'!G72+'Buget P28'!G72+'Buget P29'!G72</f>
        <v>0</v>
      </c>
      <c r="H72" s="75">
        <f>'Buget Lider'!H72+'Buget P1'!H72+'Buget P2'!H72+'Buget P3'!H72+'Buget P4'!H72+'Buget P5'!H72+'Buget P6'!H72+'Buget P7'!H72+'Buget P8'!H72+'Buget P9'!H72+'Buget P10'!H72+'Buget P11'!H72+'Buget P12'!H72+'Buget P13'!H72+'Buget P14'!H72+'Buget P15'!H72+'Buget P16'!H72+'Buget P17'!H72+'Buget P18'!H72+'Buget P19'!H72+'Buget P20'!H72+'Buget P21'!H72+'Buget P22'!H72+'Buget P23'!H72+'Buget P24'!H72+'Buget P25'!H72+'Buget P26'!H72+'Buget P27'!H72+'Buget P28'!H72+'Buget P29'!H72</f>
        <v>0</v>
      </c>
      <c r="I72" s="42">
        <f>G72+H72</f>
        <v>0</v>
      </c>
      <c r="J72" s="42"/>
      <c r="K72" s="75">
        <f>'Buget Lider'!K72+'Buget P1'!K72+'Buget P2'!K72+'Buget P3'!K72+'Buget P4'!K72+'Buget P5'!K72+'Buget P6'!K72+'Buget P7'!K72+'Buget P8'!K72+'Buget P9'!K72+'Buget P10'!K72+'Buget P11'!K72+'Buget P12'!K72+'Buget P13'!K72+'Buget P14'!K72+'Buget P15'!K72+'Buget P16'!K72+'Buget P17'!K72+'Buget P18'!K72+'Buget P19'!K72+'Buget P20'!K72+'Buget P21'!K72+'Buget P22'!K72+'Buget P23'!K72+'Buget P24'!K72+'Buget P25'!K72+'Buget P26'!K72+'Buget P27'!K72+'Buget P28'!K72+'Buget P29'!K72</f>
        <v>0</v>
      </c>
      <c r="L72" s="75">
        <f>'Buget Lider'!L72+'Buget P1'!L72+'Buget P2'!L72+'Buget P3'!L72+'Buget P4'!L72+'Buget P5'!L72+'Buget P6'!L72+'Buget P7'!L72+'Buget P8'!L72+'Buget P9'!L72+'Buget P10'!L72+'Buget P11'!L72+'Buget P12'!L72+'Buget P13'!L72+'Buget P14'!L72+'Buget P15'!L72+'Buget P16'!L72+'Buget P17'!L72+'Buget P18'!L72+'Buget P19'!L72+'Buget P20'!L72+'Buget P21'!L72+'Buget P22'!L72+'Buget P23'!L72+'Buget P24'!L72+'Buget P25'!L72+'Buget P26'!L72+'Buget P27'!L72+'Buget P28'!L72+'Buget P29'!L72</f>
        <v>0</v>
      </c>
      <c r="M72" s="75">
        <f>'Buget Lider'!M72+'Buget P1'!M72+'Buget P2'!M72+'Buget P3'!M72+'Buget P4'!M72+'Buget P5'!M72+'Buget P6'!M72+'Buget P7'!M72+'Buget P8'!M72+'Buget P9'!M72+'Buget P10'!M72+'Buget P11'!M72+'Buget P12'!M72+'Buget P13'!M72+'Buget P14'!M72+'Buget P15'!M72+'Buget P16'!M72+'Buget P17'!M72+'Buget P18'!M72+'Buget P19'!M72+'Buget P20'!M72+'Buget P21'!M72+'Buget P22'!M72+'Buget P23'!M72+'Buget P24'!M72+'Buget P25'!M72+'Buget P26'!M72+'Buget P27'!M72+'Buget P28'!M72+'Buget P29'!M72</f>
        <v>0</v>
      </c>
      <c r="N72" s="75">
        <f>'Buget Lider'!N72+'Buget P1'!N72+'Buget P2'!N72+'Buget P3'!N72+'Buget P4'!N72+'Buget P5'!N72+'Buget P6'!N72+'Buget P7'!N72+'Buget P8'!N72+'Buget P9'!N72+'Buget P10'!N72+'Buget P11'!N72+'Buget P12'!N72+'Buget P13'!N72+'Buget P14'!N72+'Buget P15'!N72+'Buget P16'!N72+'Buget P17'!N72+'Buget P18'!N72+'Buget P19'!N72+'Buget P20'!N72+'Buget P21'!N72+'Buget P22'!N72+'Buget P23'!N72+'Buget P24'!N72+'Buget P25'!N72+'Buget P26'!N72+'Buget P27'!N72+'Buget P28'!N72+'Buget P29'!N72</f>
        <v>0</v>
      </c>
      <c r="O72" s="75">
        <f>'Buget Lider'!O72+'Buget P1'!O72+'Buget P2'!O72+'Buget P3'!O72+'Buget P4'!O72+'Buget P5'!O72+'Buget P6'!O72+'Buget P7'!O72+'Buget P8'!O72+'Buget P9'!O72+'Buget P10'!O72+'Buget P11'!O72+'Buget P12'!O72+'Buget P13'!O72+'Buget P14'!O72+'Buget P15'!O72+'Buget P16'!O72+'Buget P17'!O72+'Buget P18'!O72+'Buget P19'!O72+'Buget P20'!O72+'Buget P21'!O72+'Buget P22'!O72+'Buget P23'!O72+'Buget P24'!O72+'Buget P25'!O72+'Buget P26'!O72+'Buget P27'!O72+'Buget P28'!O72+'Buget P29'!O72</f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30"/>
        <v>0</v>
      </c>
      <c r="D73" s="75">
        <f>'Buget Lider'!D73+'Buget P1'!D73+'Buget P2'!D73+'Buget P3'!D73+'Buget P4'!D73+'Buget P5'!D73+'Buget P6'!D73+'Buget P7'!D73+'Buget P8'!D73+'Buget P9'!D73+'Buget P10'!D73+'Buget P11'!D73+'Buget P12'!D73+'Buget P13'!D73+'Buget P14'!D73+'Buget P15'!D73+'Buget P16'!D73+'Buget P17'!D73+'Buget P18'!D73+'Buget P19'!D73+'Buget P20'!D73+'Buget P21'!D73+'Buget P22'!D73+'Buget P23'!D73+'Buget P24'!D73+'Buget P25'!D73+'Buget P26'!D73+'Buget P27'!D73+'Buget P28'!D73+'Buget P29'!D73</f>
        <v>0</v>
      </c>
      <c r="E73" s="75">
        <f>'Buget Lider'!E73+'Buget P1'!E73+'Buget P2'!E73+'Buget P3'!E73+'Buget P4'!E73+'Buget P5'!E73+'Buget P6'!E73+'Buget P7'!E73+'Buget P8'!E73+'Buget P9'!E73+'Buget P10'!E73+'Buget P11'!E73+'Buget P12'!E73+'Buget P13'!E73+'Buget P14'!E73+'Buget P15'!E73+'Buget P16'!E73+'Buget P17'!E73+'Buget P18'!E73+'Buget P19'!E73+'Buget P20'!E73+'Buget P21'!E73+'Buget P22'!E73+'Buget P23'!E73+'Buget P24'!E73+'Buget P25'!E73+'Buget P26'!E73+'Buget P27'!E73+'Buget P28'!E73+'Buget P29'!E73</f>
        <v>0</v>
      </c>
      <c r="F73" s="42">
        <f t="shared" si="31"/>
        <v>0</v>
      </c>
      <c r="G73" s="75">
        <f>'Buget Lider'!G73+'Buget P1'!G73+'Buget P2'!G73+'Buget P3'!G73+'Buget P4'!G73+'Buget P5'!G73+'Buget P6'!G73+'Buget P7'!G73+'Buget P8'!G73+'Buget P9'!G73+'Buget P10'!G73+'Buget P11'!G73+'Buget P12'!G73+'Buget P13'!G73+'Buget P14'!G73+'Buget P15'!G73+'Buget P16'!G73+'Buget P17'!G73+'Buget P18'!G73+'Buget P19'!G73+'Buget P20'!G73+'Buget P21'!G73+'Buget P22'!G73+'Buget P23'!G73+'Buget P24'!G73+'Buget P25'!G73+'Buget P26'!G73+'Buget P27'!G73+'Buget P28'!G73+'Buget P29'!G73</f>
        <v>0</v>
      </c>
      <c r="H73" s="75">
        <f>'Buget Lider'!H73+'Buget P1'!H73+'Buget P2'!H73+'Buget P3'!H73+'Buget P4'!H73+'Buget P5'!H73+'Buget P6'!H73+'Buget P7'!H73+'Buget P8'!H73+'Buget P9'!H73+'Buget P10'!H73+'Buget P11'!H73+'Buget P12'!H73+'Buget P13'!H73+'Buget P14'!H73+'Buget P15'!H73+'Buget P16'!H73+'Buget P17'!H73+'Buget P18'!H73+'Buget P19'!H73+'Buget P20'!H73+'Buget P21'!H73+'Buget P22'!H73+'Buget P23'!H73+'Buget P24'!H73+'Buget P25'!H73+'Buget P26'!H73+'Buget P27'!H73+'Buget P28'!H73+'Buget P29'!H73</f>
        <v>0</v>
      </c>
      <c r="I73" s="42">
        <f t="shared" ref="I73" si="32">G73+H73</f>
        <v>0</v>
      </c>
      <c r="J73" s="42"/>
      <c r="K73" s="75">
        <f>'Buget Lider'!K73+'Buget P1'!K73+'Buget P2'!K73+'Buget P3'!K73+'Buget P4'!K73+'Buget P5'!K73+'Buget P6'!K73+'Buget P7'!K73+'Buget P8'!K73+'Buget P9'!K73+'Buget P10'!K73+'Buget P11'!K73+'Buget P12'!K73+'Buget P13'!K73+'Buget P14'!K73+'Buget P15'!K73+'Buget P16'!K73+'Buget P17'!K73+'Buget P18'!K73+'Buget P19'!K73+'Buget P20'!K73+'Buget P21'!K73+'Buget P22'!K73+'Buget P23'!K73+'Buget P24'!K73+'Buget P25'!K73+'Buget P26'!K73+'Buget P27'!K73+'Buget P28'!K73+'Buget P29'!K73</f>
        <v>0</v>
      </c>
      <c r="L73" s="75">
        <f>'Buget Lider'!L73+'Buget P1'!L73+'Buget P2'!L73+'Buget P3'!L73+'Buget P4'!L73+'Buget P5'!L73+'Buget P6'!L73+'Buget P7'!L73+'Buget P8'!L73+'Buget P9'!L73+'Buget P10'!L73+'Buget P11'!L73+'Buget P12'!L73+'Buget P13'!L73+'Buget P14'!L73+'Buget P15'!L73+'Buget P16'!L73+'Buget P17'!L73+'Buget P18'!L73+'Buget P19'!L73+'Buget P20'!L73+'Buget P21'!L73+'Buget P22'!L73+'Buget P23'!L73+'Buget P24'!L73+'Buget P25'!L73+'Buget P26'!L73+'Buget P27'!L73+'Buget P28'!L73+'Buget P29'!L73</f>
        <v>0</v>
      </c>
      <c r="M73" s="75">
        <f>'Buget Lider'!M73+'Buget P1'!M73+'Buget P2'!M73+'Buget P3'!M73+'Buget P4'!M73+'Buget P5'!M73+'Buget P6'!M73+'Buget P7'!M73+'Buget P8'!M73+'Buget P9'!M73+'Buget P10'!M73+'Buget P11'!M73+'Buget P12'!M73+'Buget P13'!M73+'Buget P14'!M73+'Buget P15'!M73+'Buget P16'!M73+'Buget P17'!M73+'Buget P18'!M73+'Buget P19'!M73+'Buget P20'!M73+'Buget P21'!M73+'Buget P22'!M73+'Buget P23'!M73+'Buget P24'!M73+'Buget P25'!M73+'Buget P26'!M73+'Buget P27'!M73+'Buget P28'!M73+'Buget P29'!M73</f>
        <v>0</v>
      </c>
      <c r="N73" s="75">
        <f>'Buget Lider'!N73+'Buget P1'!N73+'Buget P2'!N73+'Buget P3'!N73+'Buget P4'!N73+'Buget P5'!N73+'Buget P6'!N73+'Buget P7'!N73+'Buget P8'!N73+'Buget P9'!N73+'Buget P10'!N73+'Buget P11'!N73+'Buget P12'!N73+'Buget P13'!N73+'Buget P14'!N73+'Buget P15'!N73+'Buget P16'!N73+'Buget P17'!N73+'Buget P18'!N73+'Buget P19'!N73+'Buget P20'!N73+'Buget P21'!N73+'Buget P22'!N73+'Buget P23'!N73+'Buget P24'!N73+'Buget P25'!N73+'Buget P26'!N73+'Buget P27'!N73+'Buget P28'!N73+'Buget P29'!N73</f>
        <v>0</v>
      </c>
      <c r="O73" s="75">
        <f>'Buget Lider'!O73+'Buget P1'!O73+'Buget P2'!O73+'Buget P3'!O73+'Buget P4'!O73+'Buget P5'!O73+'Buget P6'!O73+'Buget P7'!O73+'Buget P8'!O73+'Buget P9'!O73+'Buget P10'!O73+'Buget P11'!O73+'Buget P12'!O73+'Buget P13'!O73+'Buget P14'!O73+'Buget P15'!O73+'Buget P16'!O73+'Buget P17'!O73+'Buget P18'!O73+'Buget P19'!O73+'Buget P20'!O73+'Buget P21'!O73+'Buget P22'!O73+'Buget P23'!O73+'Buget P24'!O73+'Buget P25'!O73+'Buget P26'!O73+'Buget P27'!O73+'Buget P28'!O73+'Buget P29'!O73</f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30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33">L72+L73</f>
        <v>0</v>
      </c>
      <c r="M74" s="42">
        <f t="shared" si="33"/>
        <v>0</v>
      </c>
      <c r="N74" s="42">
        <f t="shared" si="33"/>
        <v>0</v>
      </c>
      <c r="O74" s="42">
        <f t="shared" si="33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83" si="34">F76+I76</f>
        <v>0</v>
      </c>
      <c r="D76" s="42">
        <f t="shared" ref="D76:E76" si="35">D77+D78+D79+D80+D81+D82+D83</f>
        <v>0</v>
      </c>
      <c r="E76" s="42">
        <f t="shared" si="35"/>
        <v>0</v>
      </c>
      <c r="F76" s="42">
        <f t="shared" ref="F76:F100" si="36">D76+E76</f>
        <v>0</v>
      </c>
      <c r="G76" s="42">
        <f t="shared" ref="G76" si="37">G77+G78+G79+G80+G81+G82+G83</f>
        <v>0</v>
      </c>
      <c r="H76" s="42">
        <f t="shared" ref="H76" si="38">H77+H78+H79+H80+H81+H82+H83</f>
        <v>0</v>
      </c>
      <c r="I76" s="42">
        <f>G76+H76</f>
        <v>0</v>
      </c>
      <c r="J76" s="42"/>
      <c r="K76" s="42">
        <f t="shared" ref="K76" si="39">K77+K78+K79+K80+K81+K82+K83</f>
        <v>0</v>
      </c>
      <c r="L76" s="42">
        <f t="shared" ref="L76" si="40">L77+L78+L79+L80+L81+L82+L83</f>
        <v>0</v>
      </c>
      <c r="M76" s="42">
        <f t="shared" ref="M76" si="41">M77+M78+M79+M80+M81+M82+M83</f>
        <v>0</v>
      </c>
      <c r="N76" s="42">
        <f t="shared" ref="N76" si="42">N77+N78+N79+N80+N81+N82+N83</f>
        <v>0</v>
      </c>
      <c r="O76" s="42">
        <f t="shared" ref="O76" si="43">O77+O78+O79+O80+O81+O82+O83</f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4"/>
        <v>0</v>
      </c>
      <c r="D77" s="75">
        <f>'Buget Lider'!D77+'Buget P1'!D77+'Buget P2'!D77+'Buget P3'!D77+'Buget P4'!D77+'Buget P5'!D77+'Buget P6'!D77+'Buget P7'!D77+'Buget P8'!D77+'Buget P9'!D77+'Buget P10'!D77+'Buget P11'!D77+'Buget P12'!D77+'Buget P13'!D77+'Buget P14'!D77+'Buget P15'!D77+'Buget P16'!D77+'Buget P17'!D77+'Buget P18'!D77+'Buget P19'!D77+'Buget P20'!D77+'Buget P21'!D77+'Buget P22'!D77+'Buget P23'!D77+'Buget P24'!D77+'Buget P25'!D77+'Buget P26'!D77+'Buget P27'!D77+'Buget P28'!D77+'Buget P29'!D77</f>
        <v>0</v>
      </c>
      <c r="E77" s="75">
        <f>'Buget Lider'!E77+'Buget P1'!E77+'Buget P2'!E77+'Buget P3'!E77+'Buget P4'!E77+'Buget P5'!E77+'Buget P6'!E77+'Buget P7'!E77+'Buget P8'!E77+'Buget P9'!E77+'Buget P10'!E77+'Buget P11'!E77+'Buget P12'!E77+'Buget P13'!E77+'Buget P14'!E77+'Buget P15'!E77+'Buget P16'!E77+'Buget P17'!E77+'Buget P18'!E77+'Buget P19'!E77+'Buget P20'!E77+'Buget P21'!E77+'Buget P22'!E77+'Buget P23'!E77+'Buget P24'!E77+'Buget P25'!E77+'Buget P26'!E77+'Buget P27'!E77+'Buget P28'!E77+'Buget P29'!E77</f>
        <v>0</v>
      </c>
      <c r="F77" s="42">
        <f t="shared" si="36"/>
        <v>0</v>
      </c>
      <c r="G77" s="75">
        <f>'Buget Lider'!G77+'Buget P1'!G77+'Buget P2'!G77+'Buget P3'!G77+'Buget P4'!G77+'Buget P5'!G77+'Buget P6'!G77+'Buget P7'!G77+'Buget P8'!G77+'Buget P9'!G77+'Buget P10'!G77+'Buget P11'!G77+'Buget P12'!G77+'Buget P13'!G77+'Buget P14'!G77+'Buget P15'!G77+'Buget P16'!G77+'Buget P17'!G77+'Buget P18'!G77+'Buget P19'!G77+'Buget P20'!G77+'Buget P21'!G77+'Buget P22'!G77+'Buget P23'!G77+'Buget P24'!G77+'Buget P25'!G77+'Buget P26'!G77+'Buget P27'!G77+'Buget P28'!G77+'Buget P29'!G77</f>
        <v>0</v>
      </c>
      <c r="H77" s="75">
        <f>'Buget Lider'!H77+'Buget P1'!H77+'Buget P2'!H77+'Buget P3'!H77+'Buget P4'!H77+'Buget P5'!H77+'Buget P6'!H77+'Buget P7'!H77+'Buget P8'!H77+'Buget P9'!H77+'Buget P10'!H77+'Buget P11'!H77+'Buget P12'!H77+'Buget P13'!H77+'Buget P14'!H77+'Buget P15'!H77+'Buget P16'!H77+'Buget P17'!H77+'Buget P18'!H77+'Buget P19'!H77+'Buget P20'!H77+'Buget P21'!H77+'Buget P22'!H77+'Buget P23'!H77+'Buget P24'!H77+'Buget P25'!H77+'Buget P26'!H77+'Buget P27'!H77+'Buget P28'!H77+'Buget P29'!H77</f>
        <v>0</v>
      </c>
      <c r="I77" s="42">
        <f t="shared" ref="I77:I83" si="44">G77+H77</f>
        <v>0</v>
      </c>
      <c r="J77" s="42"/>
      <c r="K77" s="75">
        <f>'Buget Lider'!K77+'Buget P1'!K77+'Buget P2'!K77+'Buget P3'!K77+'Buget P4'!K77+'Buget P5'!K77+'Buget P6'!K77+'Buget P7'!K77+'Buget P8'!K77+'Buget P9'!K77+'Buget P10'!K77+'Buget P11'!K77+'Buget P12'!K77+'Buget P13'!K77+'Buget P14'!K77+'Buget P15'!K77+'Buget P16'!K77+'Buget P17'!K77+'Buget P18'!K77+'Buget P19'!K77+'Buget P20'!K77+'Buget P21'!K77+'Buget P22'!K77+'Buget P23'!K77+'Buget P24'!K77+'Buget P25'!K77+'Buget P26'!K77+'Buget P27'!K77+'Buget P28'!K77+'Buget P29'!K77</f>
        <v>0</v>
      </c>
      <c r="L77" s="75">
        <f>'Buget Lider'!L77+'Buget P1'!L77+'Buget P2'!L77+'Buget P3'!L77+'Buget P4'!L77+'Buget P5'!L77+'Buget P6'!L77+'Buget P7'!L77+'Buget P8'!L77+'Buget P9'!L77+'Buget P10'!L77+'Buget P11'!L77+'Buget P12'!L77+'Buget P13'!L77+'Buget P14'!L77+'Buget P15'!L77+'Buget P16'!L77+'Buget P17'!L77+'Buget P18'!L77+'Buget P19'!L77+'Buget P20'!L77+'Buget P21'!L77+'Buget P22'!L77+'Buget P23'!L77+'Buget P24'!L77+'Buget P25'!L77+'Buget P26'!L77+'Buget P27'!L77+'Buget P28'!L77+'Buget P29'!L77</f>
        <v>0</v>
      </c>
      <c r="M77" s="75">
        <f>'Buget Lider'!M77+'Buget P1'!M77+'Buget P2'!M77+'Buget P3'!M77+'Buget P4'!M77+'Buget P5'!M77+'Buget P6'!M77+'Buget P7'!M77+'Buget P8'!M77+'Buget P9'!M77+'Buget P10'!M77+'Buget P11'!M77+'Buget P12'!M77+'Buget P13'!M77+'Buget P14'!M77+'Buget P15'!M77+'Buget P16'!M77+'Buget P17'!M77+'Buget P18'!M77+'Buget P19'!M77+'Buget P20'!M77+'Buget P21'!M77+'Buget P22'!M77+'Buget P23'!M77+'Buget P24'!M77+'Buget P25'!M77+'Buget P26'!M77+'Buget P27'!M77+'Buget P28'!M77+'Buget P29'!M77</f>
        <v>0</v>
      </c>
      <c r="N77" s="75">
        <f>'Buget Lider'!N77+'Buget P1'!N77+'Buget P2'!N77+'Buget P3'!N77+'Buget P4'!N77+'Buget P5'!N77+'Buget P6'!N77+'Buget P7'!N77+'Buget P8'!N77+'Buget P9'!N77+'Buget P10'!N77+'Buget P11'!N77+'Buget P12'!N77+'Buget P13'!N77+'Buget P14'!N77+'Buget P15'!N77+'Buget P16'!N77+'Buget P17'!N77+'Buget P18'!N77+'Buget P19'!N77+'Buget P20'!N77+'Buget P21'!N77+'Buget P22'!N77+'Buget P23'!N77+'Buget P24'!N77+'Buget P25'!N77+'Buget P26'!N77+'Buget P27'!N77+'Buget P28'!N77+'Buget P29'!N77</f>
        <v>0</v>
      </c>
      <c r="O77" s="75">
        <f>'Buget Lider'!O77+'Buget P1'!O77+'Buget P2'!O77+'Buget P3'!O77+'Buget P4'!O77+'Buget P5'!O77+'Buget P6'!O77+'Buget P7'!O77+'Buget P8'!O77+'Buget P9'!O77+'Buget P10'!O77+'Buget P11'!O77+'Buget P12'!O77+'Buget P13'!O77+'Buget P14'!O77+'Buget P15'!O77+'Buget P16'!O77+'Buget P17'!O77+'Buget P18'!O77+'Buget P19'!O77+'Buget P20'!O77+'Buget P21'!O77+'Buget P22'!O77+'Buget P23'!O77+'Buget P24'!O77+'Buget P25'!O77+'Buget P26'!O77+'Buget P27'!O77+'Buget P28'!O77+'Buget P29'!O77</f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4"/>
        <v>0</v>
      </c>
      <c r="D78" s="75">
        <f>'Buget Lider'!D78+'Buget P1'!D78+'Buget P2'!D78+'Buget P3'!D78+'Buget P4'!D78+'Buget P5'!D78+'Buget P6'!D78+'Buget P7'!D78+'Buget P8'!D78+'Buget P9'!D78+'Buget P10'!D78+'Buget P11'!D78+'Buget P12'!D78+'Buget P13'!D78+'Buget P14'!D78+'Buget P15'!D78+'Buget P16'!D78+'Buget P17'!D78+'Buget P18'!D78+'Buget P19'!D78+'Buget P20'!D78+'Buget P21'!D78+'Buget P22'!D78+'Buget P23'!D78+'Buget P24'!D78+'Buget P25'!D78+'Buget P26'!D78+'Buget P27'!D78+'Buget P28'!D78+'Buget P29'!D78</f>
        <v>0</v>
      </c>
      <c r="E78" s="75">
        <f>'Buget Lider'!E78+'Buget P1'!E78+'Buget P2'!E78+'Buget P3'!E78+'Buget P4'!E78+'Buget P5'!E78+'Buget P6'!E78+'Buget P7'!E78+'Buget P8'!E78+'Buget P9'!E78+'Buget P10'!E78+'Buget P11'!E78+'Buget P12'!E78+'Buget P13'!E78+'Buget P14'!E78+'Buget P15'!E78+'Buget P16'!E78+'Buget P17'!E78+'Buget P18'!E78+'Buget P19'!E78+'Buget P20'!E78+'Buget P21'!E78+'Buget P22'!E78+'Buget P23'!E78+'Buget P24'!E78+'Buget P25'!E78+'Buget P26'!E78+'Buget P27'!E78+'Buget P28'!E78+'Buget P29'!E78</f>
        <v>0</v>
      </c>
      <c r="F78" s="42">
        <f t="shared" si="36"/>
        <v>0</v>
      </c>
      <c r="G78" s="75">
        <f>'Buget Lider'!G78+'Buget P1'!G78+'Buget P2'!G78+'Buget P3'!G78+'Buget P4'!G78+'Buget P5'!G78+'Buget P6'!G78+'Buget P7'!G78+'Buget P8'!G78+'Buget P9'!G78+'Buget P10'!G78+'Buget P11'!G78+'Buget P12'!G78+'Buget P13'!G78+'Buget P14'!G78+'Buget P15'!G78+'Buget P16'!G78+'Buget P17'!G78+'Buget P18'!G78+'Buget P19'!G78+'Buget P20'!G78+'Buget P21'!G78+'Buget P22'!G78+'Buget P23'!G78+'Buget P24'!G78+'Buget P25'!G78+'Buget P26'!G78+'Buget P27'!G78+'Buget P28'!G78+'Buget P29'!G78</f>
        <v>0</v>
      </c>
      <c r="H78" s="75">
        <f>'Buget Lider'!H78+'Buget P1'!H78+'Buget P2'!H78+'Buget P3'!H78+'Buget P4'!H78+'Buget P5'!H78+'Buget P6'!H78+'Buget P7'!H78+'Buget P8'!H78+'Buget P9'!H78+'Buget P10'!H78+'Buget P11'!H78+'Buget P12'!H78+'Buget P13'!H78+'Buget P14'!H78+'Buget P15'!H78+'Buget P16'!H78+'Buget P17'!H78+'Buget P18'!H78+'Buget P19'!H78+'Buget P20'!H78+'Buget P21'!H78+'Buget P22'!H78+'Buget P23'!H78+'Buget P24'!H78+'Buget P25'!H78+'Buget P26'!H78+'Buget P27'!H78+'Buget P28'!H78+'Buget P29'!H78</f>
        <v>0</v>
      </c>
      <c r="I78" s="42">
        <f t="shared" si="44"/>
        <v>0</v>
      </c>
      <c r="J78" s="42"/>
      <c r="K78" s="75">
        <f>'Buget Lider'!K78+'Buget P1'!K78+'Buget P2'!K78+'Buget P3'!K78+'Buget P4'!K78+'Buget P5'!K78+'Buget P6'!K78+'Buget P7'!K78+'Buget P8'!K78+'Buget P9'!K78+'Buget P10'!K78+'Buget P11'!K78+'Buget P12'!K78+'Buget P13'!K78+'Buget P14'!K78+'Buget P15'!K78+'Buget P16'!K78+'Buget P17'!K78+'Buget P18'!K78+'Buget P19'!K78+'Buget P20'!K78+'Buget P21'!K78+'Buget P22'!K78+'Buget P23'!K78+'Buget P24'!K78+'Buget P25'!K78+'Buget P26'!K78+'Buget P27'!K78+'Buget P28'!K78+'Buget P29'!K78</f>
        <v>0</v>
      </c>
      <c r="L78" s="75">
        <f>'Buget Lider'!L78+'Buget P1'!L78+'Buget P2'!L78+'Buget P3'!L78+'Buget P4'!L78+'Buget P5'!L78+'Buget P6'!L78+'Buget P7'!L78+'Buget P8'!L78+'Buget P9'!L78+'Buget P10'!L78+'Buget P11'!L78+'Buget P12'!L78+'Buget P13'!L78+'Buget P14'!L78+'Buget P15'!L78+'Buget P16'!L78+'Buget P17'!L78+'Buget P18'!L78+'Buget P19'!L78+'Buget P20'!L78+'Buget P21'!L78+'Buget P22'!L78+'Buget P23'!L78+'Buget P24'!L78+'Buget P25'!L78+'Buget P26'!L78+'Buget P27'!L78+'Buget P28'!L78+'Buget P29'!L78</f>
        <v>0</v>
      </c>
      <c r="M78" s="75">
        <f>'Buget Lider'!M78+'Buget P1'!M78+'Buget P2'!M78+'Buget P3'!M78+'Buget P4'!M78+'Buget P5'!M78+'Buget P6'!M78+'Buget P7'!M78+'Buget P8'!M78+'Buget P9'!M78+'Buget P10'!M78+'Buget P11'!M78+'Buget P12'!M78+'Buget P13'!M78+'Buget P14'!M78+'Buget P15'!M78+'Buget P16'!M78+'Buget P17'!M78+'Buget P18'!M78+'Buget P19'!M78+'Buget P20'!M78+'Buget P21'!M78+'Buget P22'!M78+'Buget P23'!M78+'Buget P24'!M78+'Buget P25'!M78+'Buget P26'!M78+'Buget P27'!M78+'Buget P28'!M78+'Buget P29'!M78</f>
        <v>0</v>
      </c>
      <c r="N78" s="75">
        <f>'Buget Lider'!N78+'Buget P1'!N78+'Buget P2'!N78+'Buget P3'!N78+'Buget P4'!N78+'Buget P5'!N78+'Buget P6'!N78+'Buget P7'!N78+'Buget P8'!N78+'Buget P9'!N78+'Buget P10'!N78+'Buget P11'!N78+'Buget P12'!N78+'Buget P13'!N78+'Buget P14'!N78+'Buget P15'!N78+'Buget P16'!N78+'Buget P17'!N78+'Buget P18'!N78+'Buget P19'!N78+'Buget P20'!N78+'Buget P21'!N78+'Buget P22'!N78+'Buget P23'!N78+'Buget P24'!N78+'Buget P25'!N78+'Buget P26'!N78+'Buget P27'!N78+'Buget P28'!N78+'Buget P29'!N78</f>
        <v>0</v>
      </c>
      <c r="O78" s="75">
        <f>'Buget Lider'!O78+'Buget P1'!O78+'Buget P2'!O78+'Buget P3'!O78+'Buget P4'!O78+'Buget P5'!O78+'Buget P6'!O78+'Buget P7'!O78+'Buget P8'!O78+'Buget P9'!O78+'Buget P10'!O78+'Buget P11'!O78+'Buget P12'!O78+'Buget P13'!O78+'Buget P14'!O78+'Buget P15'!O78+'Buget P16'!O78+'Buget P17'!O78+'Buget P18'!O78+'Buget P19'!O78+'Buget P20'!O78+'Buget P21'!O78+'Buget P22'!O78+'Buget P23'!O78+'Buget P24'!O78+'Buget P25'!O78+'Buget P26'!O78+'Buget P27'!O78+'Buget P28'!O78+'Buget P29'!O78</f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4"/>
        <v>0</v>
      </c>
      <c r="D79" s="75">
        <f>'Buget Lider'!D79+'Buget P1'!D79+'Buget P2'!D79+'Buget P3'!D79+'Buget P4'!D79+'Buget P5'!D79+'Buget P6'!D79+'Buget P7'!D79+'Buget P8'!D79+'Buget P9'!D79+'Buget P10'!D79+'Buget P11'!D79+'Buget P12'!D79+'Buget P13'!D79+'Buget P14'!D79+'Buget P15'!D79+'Buget P16'!D79+'Buget P17'!D79+'Buget P18'!D79+'Buget P19'!D79+'Buget P20'!D79+'Buget P21'!D79+'Buget P22'!D79+'Buget P23'!D79+'Buget P24'!D79+'Buget P25'!D79+'Buget P26'!D79+'Buget P27'!D79+'Buget P28'!D79+'Buget P29'!D79</f>
        <v>0</v>
      </c>
      <c r="E79" s="75">
        <f>'Buget Lider'!E79+'Buget P1'!E79+'Buget P2'!E79+'Buget P3'!E79+'Buget P4'!E79+'Buget P5'!E79+'Buget P6'!E79+'Buget P7'!E79+'Buget P8'!E79+'Buget P9'!E79+'Buget P10'!E79+'Buget P11'!E79+'Buget P12'!E79+'Buget P13'!E79+'Buget P14'!E79+'Buget P15'!E79+'Buget P16'!E79+'Buget P17'!E79+'Buget P18'!E79+'Buget P19'!E79+'Buget P20'!E79+'Buget P21'!E79+'Buget P22'!E79+'Buget P23'!E79+'Buget P24'!E79+'Buget P25'!E79+'Buget P26'!E79+'Buget P27'!E79+'Buget P28'!E79+'Buget P29'!E79</f>
        <v>0</v>
      </c>
      <c r="F79" s="42">
        <f t="shared" si="36"/>
        <v>0</v>
      </c>
      <c r="G79" s="75">
        <f>'Buget Lider'!G79+'Buget P1'!G79+'Buget P2'!G79+'Buget P3'!G79+'Buget P4'!G79+'Buget P5'!G79+'Buget P6'!G79+'Buget P7'!G79+'Buget P8'!G79+'Buget P9'!G79+'Buget P10'!G79+'Buget P11'!G79+'Buget P12'!G79+'Buget P13'!G79+'Buget P14'!G79+'Buget P15'!G79+'Buget P16'!G79+'Buget P17'!G79+'Buget P18'!G79+'Buget P19'!G79+'Buget P20'!G79+'Buget P21'!G79+'Buget P22'!G79+'Buget P23'!G79+'Buget P24'!G79+'Buget P25'!G79+'Buget P26'!G79+'Buget P27'!G79+'Buget P28'!G79+'Buget P29'!G79</f>
        <v>0</v>
      </c>
      <c r="H79" s="75">
        <f>'Buget Lider'!H79+'Buget P1'!H79+'Buget P2'!H79+'Buget P3'!H79+'Buget P4'!H79+'Buget P5'!H79+'Buget P6'!H79+'Buget P7'!H79+'Buget P8'!H79+'Buget P9'!H79+'Buget P10'!H79+'Buget P11'!H79+'Buget P12'!H79+'Buget P13'!H79+'Buget P14'!H79+'Buget P15'!H79+'Buget P16'!H79+'Buget P17'!H79+'Buget P18'!H79+'Buget P19'!H79+'Buget P20'!H79+'Buget P21'!H79+'Buget P22'!H79+'Buget P23'!H79+'Buget P24'!H79+'Buget P25'!H79+'Buget P26'!H79+'Buget P27'!H79+'Buget P28'!H79+'Buget P29'!H79</f>
        <v>0</v>
      </c>
      <c r="I79" s="42">
        <f t="shared" si="44"/>
        <v>0</v>
      </c>
      <c r="J79" s="42"/>
      <c r="K79" s="75">
        <f>'Buget Lider'!K79+'Buget P1'!K79+'Buget P2'!K79+'Buget P3'!K79+'Buget P4'!K79+'Buget P5'!K79+'Buget P6'!K79+'Buget P7'!K79+'Buget P8'!K79+'Buget P9'!K79+'Buget P10'!K79+'Buget P11'!K79+'Buget P12'!K79+'Buget P13'!K79+'Buget P14'!K79+'Buget P15'!K79+'Buget P16'!K79+'Buget P17'!K79+'Buget P18'!K79+'Buget P19'!K79+'Buget P20'!K79+'Buget P21'!K79+'Buget P22'!K79+'Buget P23'!K79+'Buget P24'!K79+'Buget P25'!K79+'Buget P26'!K79+'Buget P27'!K79+'Buget P28'!K79+'Buget P29'!K79</f>
        <v>0</v>
      </c>
      <c r="L79" s="75">
        <f>'Buget Lider'!L79+'Buget P1'!L79+'Buget P2'!L79+'Buget P3'!L79+'Buget P4'!L79+'Buget P5'!L79+'Buget P6'!L79+'Buget P7'!L79+'Buget P8'!L79+'Buget P9'!L79+'Buget P10'!L79+'Buget P11'!L79+'Buget P12'!L79+'Buget P13'!L79+'Buget P14'!L79+'Buget P15'!L79+'Buget P16'!L79+'Buget P17'!L79+'Buget P18'!L79+'Buget P19'!L79+'Buget P20'!L79+'Buget P21'!L79+'Buget P22'!L79+'Buget P23'!L79+'Buget P24'!L79+'Buget P25'!L79+'Buget P26'!L79+'Buget P27'!L79+'Buget P28'!L79+'Buget P29'!L79</f>
        <v>0</v>
      </c>
      <c r="M79" s="75">
        <f>'Buget Lider'!M79+'Buget P1'!M79+'Buget P2'!M79+'Buget P3'!M79+'Buget P4'!M79+'Buget P5'!M79+'Buget P6'!M79+'Buget P7'!M79+'Buget P8'!M79+'Buget P9'!M79+'Buget P10'!M79+'Buget P11'!M79+'Buget P12'!M79+'Buget P13'!M79+'Buget P14'!M79+'Buget P15'!M79+'Buget P16'!M79+'Buget P17'!M79+'Buget P18'!M79+'Buget P19'!M79+'Buget P20'!M79+'Buget P21'!M79+'Buget P22'!M79+'Buget P23'!M79+'Buget P24'!M79+'Buget P25'!M79+'Buget P26'!M79+'Buget P27'!M79+'Buget P28'!M79+'Buget P29'!M79</f>
        <v>0</v>
      </c>
      <c r="N79" s="75">
        <f>'Buget Lider'!N79+'Buget P1'!N79+'Buget P2'!N79+'Buget P3'!N79+'Buget P4'!N79+'Buget P5'!N79+'Buget P6'!N79+'Buget P7'!N79+'Buget P8'!N79+'Buget P9'!N79+'Buget P10'!N79+'Buget P11'!N79+'Buget P12'!N79+'Buget P13'!N79+'Buget P14'!N79+'Buget P15'!N79+'Buget P16'!N79+'Buget P17'!N79+'Buget P18'!N79+'Buget P19'!N79+'Buget P20'!N79+'Buget P21'!N79+'Buget P22'!N79+'Buget P23'!N79+'Buget P24'!N79+'Buget P25'!N79+'Buget P26'!N79+'Buget P27'!N79+'Buget P28'!N79+'Buget P29'!N79</f>
        <v>0</v>
      </c>
      <c r="O79" s="75">
        <f>'Buget Lider'!O79+'Buget P1'!O79+'Buget P2'!O79+'Buget P3'!O79+'Buget P4'!O79+'Buget P5'!O79+'Buget P6'!O79+'Buget P7'!O79+'Buget P8'!O79+'Buget P9'!O79+'Buget P10'!O79+'Buget P11'!O79+'Buget P12'!O79+'Buget P13'!O79+'Buget P14'!O79+'Buget P15'!O79+'Buget P16'!O79+'Buget P17'!O79+'Buget P18'!O79+'Buget P19'!O79+'Buget P20'!O79+'Buget P21'!O79+'Buget P22'!O79+'Buget P23'!O79+'Buget P24'!O79+'Buget P25'!O79+'Buget P26'!O79+'Buget P27'!O79+'Buget P28'!O79+'Buget P29'!O79</f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4"/>
        <v>0</v>
      </c>
      <c r="D80" s="75">
        <f>'Buget Lider'!D80+'Buget P1'!D80+'Buget P2'!D80+'Buget P3'!D80+'Buget P4'!D80+'Buget P5'!D80+'Buget P6'!D80+'Buget P7'!D80+'Buget P8'!D80+'Buget P9'!D80+'Buget P10'!D80+'Buget P11'!D80+'Buget P12'!D80+'Buget P13'!D80+'Buget P14'!D80+'Buget P15'!D80+'Buget P16'!D80+'Buget P17'!D80+'Buget P18'!D80+'Buget P19'!D80+'Buget P20'!D80+'Buget P21'!D80+'Buget P22'!D80+'Buget P23'!D80+'Buget P24'!D80+'Buget P25'!D80+'Buget P26'!D80+'Buget P27'!D80+'Buget P28'!D80+'Buget P29'!D80</f>
        <v>0</v>
      </c>
      <c r="E80" s="75">
        <f>'Buget Lider'!E80+'Buget P1'!E80+'Buget P2'!E80+'Buget P3'!E80+'Buget P4'!E80+'Buget P5'!E80+'Buget P6'!E80+'Buget P7'!E80+'Buget P8'!E80+'Buget P9'!E80+'Buget P10'!E80+'Buget P11'!E80+'Buget P12'!E80+'Buget P13'!E80+'Buget P14'!E80+'Buget P15'!E80+'Buget P16'!E80+'Buget P17'!E80+'Buget P18'!E80+'Buget P19'!E80+'Buget P20'!E80+'Buget P21'!E80+'Buget P22'!E80+'Buget P23'!E80+'Buget P24'!E80+'Buget P25'!E80+'Buget P26'!E80+'Buget P27'!E80+'Buget P28'!E80+'Buget P29'!E80</f>
        <v>0</v>
      </c>
      <c r="F80" s="42">
        <f t="shared" si="36"/>
        <v>0</v>
      </c>
      <c r="G80" s="75">
        <f>'Buget Lider'!G80+'Buget P1'!G80+'Buget P2'!G80+'Buget P3'!G80+'Buget P4'!G80+'Buget P5'!G80+'Buget P6'!G80+'Buget P7'!G80+'Buget P8'!G80+'Buget P9'!G80+'Buget P10'!G80+'Buget P11'!G80+'Buget P12'!G80+'Buget P13'!G80+'Buget P14'!G80+'Buget P15'!G80+'Buget P16'!G80+'Buget P17'!G80+'Buget P18'!G80+'Buget P19'!G80+'Buget P20'!G80+'Buget P21'!G80+'Buget P22'!G80+'Buget P23'!G80+'Buget P24'!G80+'Buget P25'!G80+'Buget P26'!G80+'Buget P27'!G80+'Buget P28'!G80+'Buget P29'!G80</f>
        <v>0</v>
      </c>
      <c r="H80" s="75">
        <f>'Buget Lider'!H80+'Buget P1'!H80+'Buget P2'!H80+'Buget P3'!H80+'Buget P4'!H80+'Buget P5'!H80+'Buget P6'!H80+'Buget P7'!H80+'Buget P8'!H80+'Buget P9'!H80+'Buget P10'!H80+'Buget P11'!H80+'Buget P12'!H80+'Buget P13'!H80+'Buget P14'!H80+'Buget P15'!H80+'Buget P16'!H80+'Buget P17'!H80+'Buget P18'!H80+'Buget P19'!H80+'Buget P20'!H80+'Buget P21'!H80+'Buget P22'!H80+'Buget P23'!H80+'Buget P24'!H80+'Buget P25'!H80+'Buget P26'!H80+'Buget P27'!H80+'Buget P28'!H80+'Buget P29'!H80</f>
        <v>0</v>
      </c>
      <c r="I80" s="42">
        <f t="shared" si="44"/>
        <v>0</v>
      </c>
      <c r="J80" s="42"/>
      <c r="K80" s="75">
        <f>'Buget Lider'!K80+'Buget P1'!K80+'Buget P2'!K80+'Buget P3'!K80+'Buget P4'!K80+'Buget P5'!K80+'Buget P6'!K80+'Buget P7'!K80+'Buget P8'!K80+'Buget P9'!K80+'Buget P10'!K80+'Buget P11'!K80+'Buget P12'!K80+'Buget P13'!K80+'Buget P14'!K80+'Buget P15'!K80+'Buget P16'!K80+'Buget P17'!K80+'Buget P18'!K80+'Buget P19'!K80+'Buget P20'!K80+'Buget P21'!K80+'Buget P22'!K80+'Buget P23'!K80+'Buget P24'!K80+'Buget P25'!K80+'Buget P26'!K80+'Buget P27'!K80+'Buget P28'!K80+'Buget P29'!K80</f>
        <v>0</v>
      </c>
      <c r="L80" s="75">
        <f>'Buget Lider'!L80+'Buget P1'!L80+'Buget P2'!L80+'Buget P3'!L80+'Buget P4'!L80+'Buget P5'!L80+'Buget P6'!L80+'Buget P7'!L80+'Buget P8'!L80+'Buget P9'!L80+'Buget P10'!L80+'Buget P11'!L80+'Buget P12'!L80+'Buget P13'!L80+'Buget P14'!L80+'Buget P15'!L80+'Buget P16'!L80+'Buget P17'!L80+'Buget P18'!L80+'Buget P19'!L80+'Buget P20'!L80+'Buget P21'!L80+'Buget P22'!L80+'Buget P23'!L80+'Buget P24'!L80+'Buget P25'!L80+'Buget P26'!L80+'Buget P27'!L80+'Buget P28'!L80+'Buget P29'!L80</f>
        <v>0</v>
      </c>
      <c r="M80" s="75">
        <f>'Buget Lider'!M80+'Buget P1'!M80+'Buget P2'!M80+'Buget P3'!M80+'Buget P4'!M80+'Buget P5'!M80+'Buget P6'!M80+'Buget P7'!M80+'Buget P8'!M80+'Buget P9'!M80+'Buget P10'!M80+'Buget P11'!M80+'Buget P12'!M80+'Buget P13'!M80+'Buget P14'!M80+'Buget P15'!M80+'Buget P16'!M80+'Buget P17'!M80+'Buget P18'!M80+'Buget P19'!M80+'Buget P20'!M80+'Buget P21'!M80+'Buget P22'!M80+'Buget P23'!M80+'Buget P24'!M80+'Buget P25'!M80+'Buget P26'!M80+'Buget P27'!M80+'Buget P28'!M80+'Buget P29'!M80</f>
        <v>0</v>
      </c>
      <c r="N80" s="75">
        <f>'Buget Lider'!N80+'Buget P1'!N80+'Buget P2'!N80+'Buget P3'!N80+'Buget P4'!N80+'Buget P5'!N80+'Buget P6'!N80+'Buget P7'!N80+'Buget P8'!N80+'Buget P9'!N80+'Buget P10'!N80+'Buget P11'!N80+'Buget P12'!N80+'Buget P13'!N80+'Buget P14'!N80+'Buget P15'!N80+'Buget P16'!N80+'Buget P17'!N80+'Buget P18'!N80+'Buget P19'!N80+'Buget P20'!N80+'Buget P21'!N80+'Buget P22'!N80+'Buget P23'!N80+'Buget P24'!N80+'Buget P25'!N80+'Buget P26'!N80+'Buget P27'!N80+'Buget P28'!N80+'Buget P29'!N80</f>
        <v>0</v>
      </c>
      <c r="O80" s="75">
        <f>'Buget Lider'!O80+'Buget P1'!O80+'Buget P2'!O80+'Buget P3'!O80+'Buget P4'!O80+'Buget P5'!O80+'Buget P6'!O80+'Buget P7'!O80+'Buget P8'!O80+'Buget P9'!O80+'Buget P10'!O80+'Buget P11'!O80+'Buget P12'!O80+'Buget P13'!O80+'Buget P14'!O80+'Buget P15'!O80+'Buget P16'!O80+'Buget P17'!O80+'Buget P18'!O80+'Buget P19'!O80+'Buget P20'!O80+'Buget P21'!O80+'Buget P22'!O80+'Buget P23'!O80+'Buget P24'!O80+'Buget P25'!O80+'Buget P26'!O80+'Buget P27'!O80+'Buget P28'!O80+'Buget P29'!O80</f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4"/>
        <v>0</v>
      </c>
      <c r="D81" s="75">
        <f>'Buget Lider'!D81+'Buget P1'!D81+'Buget P2'!D81+'Buget P3'!D81+'Buget P4'!D81+'Buget P5'!D81+'Buget P6'!D81+'Buget P7'!D81+'Buget P8'!D81+'Buget P9'!D81+'Buget P10'!D81+'Buget P11'!D81+'Buget P12'!D81+'Buget P13'!D81+'Buget P14'!D81+'Buget P15'!D81+'Buget P16'!D81+'Buget P17'!D81+'Buget P18'!D81+'Buget P19'!D81+'Buget P20'!D81+'Buget P21'!D81+'Buget P22'!D81+'Buget P23'!D81+'Buget P24'!D81+'Buget P25'!D81+'Buget P26'!D81+'Buget P27'!D81+'Buget P28'!D81+'Buget P29'!D81</f>
        <v>0</v>
      </c>
      <c r="E81" s="75">
        <f>'Buget Lider'!E81+'Buget P1'!E81+'Buget P2'!E81+'Buget P3'!E81+'Buget P4'!E81+'Buget P5'!E81+'Buget P6'!E81+'Buget P7'!E81+'Buget P8'!E81+'Buget P9'!E81+'Buget P10'!E81+'Buget P11'!E81+'Buget P12'!E81+'Buget P13'!E81+'Buget P14'!E81+'Buget P15'!E81+'Buget P16'!E81+'Buget P17'!E81+'Buget P18'!E81+'Buget P19'!E81+'Buget P20'!E81+'Buget P21'!E81+'Buget P22'!E81+'Buget P23'!E81+'Buget P24'!E81+'Buget P25'!E81+'Buget P26'!E81+'Buget P27'!E81+'Buget P28'!E81+'Buget P29'!E81</f>
        <v>0</v>
      </c>
      <c r="F81" s="42">
        <f t="shared" si="36"/>
        <v>0</v>
      </c>
      <c r="G81" s="75">
        <f>'Buget Lider'!G81+'Buget P1'!G81+'Buget P2'!G81+'Buget P3'!G81+'Buget P4'!G81+'Buget P5'!G81+'Buget P6'!G81+'Buget P7'!G81+'Buget P8'!G81+'Buget P9'!G81+'Buget P10'!G81+'Buget P11'!G81+'Buget P12'!G81+'Buget P13'!G81+'Buget P14'!G81+'Buget P15'!G81+'Buget P16'!G81+'Buget P17'!G81+'Buget P18'!G81+'Buget P19'!G81+'Buget P20'!G81+'Buget P21'!G81+'Buget P22'!G81+'Buget P23'!G81+'Buget P24'!G81+'Buget P25'!G81+'Buget P26'!G81+'Buget P27'!G81+'Buget P28'!G81+'Buget P29'!G81</f>
        <v>0</v>
      </c>
      <c r="H81" s="75">
        <f>'Buget Lider'!H81+'Buget P1'!H81+'Buget P2'!H81+'Buget P3'!H81+'Buget P4'!H81+'Buget P5'!H81+'Buget P6'!H81+'Buget P7'!H81+'Buget P8'!H81+'Buget P9'!H81+'Buget P10'!H81+'Buget P11'!H81+'Buget P12'!H81+'Buget P13'!H81+'Buget P14'!H81+'Buget P15'!H81+'Buget P16'!H81+'Buget P17'!H81+'Buget P18'!H81+'Buget P19'!H81+'Buget P20'!H81+'Buget P21'!H81+'Buget P22'!H81+'Buget P23'!H81+'Buget P24'!H81+'Buget P25'!H81+'Buget P26'!H81+'Buget P27'!H81+'Buget P28'!H81+'Buget P29'!H81</f>
        <v>0</v>
      </c>
      <c r="I81" s="42">
        <f t="shared" si="44"/>
        <v>0</v>
      </c>
      <c r="J81" s="42"/>
      <c r="K81" s="75">
        <f>'Buget Lider'!K81+'Buget P1'!K81+'Buget P2'!K81+'Buget P3'!K81+'Buget P4'!K81+'Buget P5'!K81+'Buget P6'!K81+'Buget P7'!K81+'Buget P8'!K81+'Buget P9'!K81+'Buget P10'!K81+'Buget P11'!K81+'Buget P12'!K81+'Buget P13'!K81+'Buget P14'!K81+'Buget P15'!K81+'Buget P16'!K81+'Buget P17'!K81+'Buget P18'!K81+'Buget P19'!K81+'Buget P20'!K81+'Buget P21'!K81+'Buget P22'!K81+'Buget P23'!K81+'Buget P24'!K81+'Buget P25'!K81+'Buget P26'!K81+'Buget P27'!K81+'Buget P28'!K81+'Buget P29'!K81</f>
        <v>0</v>
      </c>
      <c r="L81" s="75">
        <f>'Buget Lider'!L81+'Buget P1'!L81+'Buget P2'!L81+'Buget P3'!L81+'Buget P4'!L81+'Buget P5'!L81+'Buget P6'!L81+'Buget P7'!L81+'Buget P8'!L81+'Buget P9'!L81+'Buget P10'!L81+'Buget P11'!L81+'Buget P12'!L81+'Buget P13'!L81+'Buget P14'!L81+'Buget P15'!L81+'Buget P16'!L81+'Buget P17'!L81+'Buget P18'!L81+'Buget P19'!L81+'Buget P20'!L81+'Buget P21'!L81+'Buget P22'!L81+'Buget P23'!L81+'Buget P24'!L81+'Buget P25'!L81+'Buget P26'!L81+'Buget P27'!L81+'Buget P28'!L81+'Buget P29'!L81</f>
        <v>0</v>
      </c>
      <c r="M81" s="75">
        <f>'Buget Lider'!M81+'Buget P1'!M81+'Buget P2'!M81+'Buget P3'!M81+'Buget P4'!M81+'Buget P5'!M81+'Buget P6'!M81+'Buget P7'!M81+'Buget P8'!M81+'Buget P9'!M81+'Buget P10'!M81+'Buget P11'!M81+'Buget P12'!M81+'Buget P13'!M81+'Buget P14'!M81+'Buget P15'!M81+'Buget P16'!M81+'Buget P17'!M81+'Buget P18'!M81+'Buget P19'!M81+'Buget P20'!M81+'Buget P21'!M81+'Buget P22'!M81+'Buget P23'!M81+'Buget P24'!M81+'Buget P25'!M81+'Buget P26'!M81+'Buget P27'!M81+'Buget P28'!M81+'Buget P29'!M81</f>
        <v>0</v>
      </c>
      <c r="N81" s="75">
        <f>'Buget Lider'!N81+'Buget P1'!N81+'Buget P2'!N81+'Buget P3'!N81+'Buget P4'!N81+'Buget P5'!N81+'Buget P6'!N81+'Buget P7'!N81+'Buget P8'!N81+'Buget P9'!N81+'Buget P10'!N81+'Buget P11'!N81+'Buget P12'!N81+'Buget P13'!N81+'Buget P14'!N81+'Buget P15'!N81+'Buget P16'!N81+'Buget P17'!N81+'Buget P18'!N81+'Buget P19'!N81+'Buget P20'!N81+'Buget P21'!N81+'Buget P22'!N81+'Buget P23'!N81+'Buget P24'!N81+'Buget P25'!N81+'Buget P26'!N81+'Buget P27'!N81+'Buget P28'!N81+'Buget P29'!N81</f>
        <v>0</v>
      </c>
      <c r="O81" s="75">
        <f>'Buget Lider'!O81+'Buget P1'!O81+'Buget P2'!O81+'Buget P3'!O81+'Buget P4'!O81+'Buget P5'!O81+'Buget P6'!O81+'Buget P7'!O81+'Buget P8'!O81+'Buget P9'!O81+'Buget P10'!O81+'Buget P11'!O81+'Buget P12'!O81+'Buget P13'!O81+'Buget P14'!O81+'Buget P15'!O81+'Buget P16'!O81+'Buget P17'!O81+'Buget P18'!O81+'Buget P19'!O81+'Buget P20'!O81+'Buget P21'!O81+'Buget P22'!O81+'Buget P23'!O81+'Buget P24'!O81+'Buget P25'!O81+'Buget P26'!O81+'Buget P27'!O81+'Buget P28'!O81+'Buget P29'!O81</f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4"/>
        <v>0</v>
      </c>
      <c r="D82" s="75">
        <f>'Buget Lider'!D82+'Buget P1'!D82+'Buget P2'!D82+'Buget P3'!D82+'Buget P4'!D82+'Buget P5'!D82+'Buget P6'!D82+'Buget P7'!D82+'Buget P8'!D82+'Buget P9'!D82+'Buget P10'!D82+'Buget P11'!D82+'Buget P12'!D82+'Buget P13'!D82+'Buget P14'!D82+'Buget P15'!D82+'Buget P16'!D82+'Buget P17'!D82+'Buget P18'!D82+'Buget P19'!D82+'Buget P20'!D82+'Buget P21'!D82+'Buget P22'!D82+'Buget P23'!D82+'Buget P24'!D82+'Buget P25'!D82+'Buget P26'!D82+'Buget P27'!D82+'Buget P28'!D82+'Buget P29'!D82</f>
        <v>0</v>
      </c>
      <c r="E82" s="75">
        <f>'Buget Lider'!E82+'Buget P1'!E82+'Buget P2'!E82+'Buget P3'!E82+'Buget P4'!E82+'Buget P5'!E82+'Buget P6'!E82+'Buget P7'!E82+'Buget P8'!E82+'Buget P9'!E82+'Buget P10'!E82+'Buget P11'!E82+'Buget P12'!E82+'Buget P13'!E82+'Buget P14'!E82+'Buget P15'!E82+'Buget P16'!E82+'Buget P17'!E82+'Buget P18'!E82+'Buget P19'!E82+'Buget P20'!E82+'Buget P21'!E82+'Buget P22'!E82+'Buget P23'!E82+'Buget P24'!E82+'Buget P25'!E82+'Buget P26'!E82+'Buget P27'!E82+'Buget P28'!E82+'Buget P29'!E82</f>
        <v>0</v>
      </c>
      <c r="F82" s="42">
        <f t="shared" si="36"/>
        <v>0</v>
      </c>
      <c r="G82" s="75">
        <f>'Buget Lider'!G82+'Buget P1'!G82+'Buget P2'!G82+'Buget P3'!G82+'Buget P4'!G82+'Buget P5'!G82+'Buget P6'!G82+'Buget P7'!G82+'Buget P8'!G82+'Buget P9'!G82+'Buget P10'!G82+'Buget P11'!G82+'Buget P12'!G82+'Buget P13'!G82+'Buget P14'!G82+'Buget P15'!G82+'Buget P16'!G82+'Buget P17'!G82+'Buget P18'!G82+'Buget P19'!G82+'Buget P20'!G82+'Buget P21'!G82+'Buget P22'!G82+'Buget P23'!G82+'Buget P24'!G82+'Buget P25'!G82+'Buget P26'!G82+'Buget P27'!G82+'Buget P28'!G82+'Buget P29'!G82</f>
        <v>0</v>
      </c>
      <c r="H82" s="75">
        <f>'Buget Lider'!H82+'Buget P1'!H82+'Buget P2'!H82+'Buget P3'!H82+'Buget P4'!H82+'Buget P5'!H82+'Buget P6'!H82+'Buget P7'!H82+'Buget P8'!H82+'Buget P9'!H82+'Buget P10'!H82+'Buget P11'!H82+'Buget P12'!H82+'Buget P13'!H82+'Buget P14'!H82+'Buget P15'!H82+'Buget P16'!H82+'Buget P17'!H82+'Buget P18'!H82+'Buget P19'!H82+'Buget P20'!H82+'Buget P21'!H82+'Buget P22'!H82+'Buget P23'!H82+'Buget P24'!H82+'Buget P25'!H82+'Buget P26'!H82+'Buget P27'!H82+'Buget P28'!H82+'Buget P29'!H82</f>
        <v>0</v>
      </c>
      <c r="I82" s="42">
        <f t="shared" si="44"/>
        <v>0</v>
      </c>
      <c r="J82" s="42"/>
      <c r="K82" s="75">
        <f>'Buget Lider'!K82+'Buget P1'!K82+'Buget P2'!K82+'Buget P3'!K82+'Buget P4'!K82+'Buget P5'!K82+'Buget P6'!K82+'Buget P7'!K82+'Buget P8'!K82+'Buget P9'!K82+'Buget P10'!K82+'Buget P11'!K82+'Buget P12'!K82+'Buget P13'!K82+'Buget P14'!K82+'Buget P15'!K82+'Buget P16'!K82+'Buget P17'!K82+'Buget P18'!K82+'Buget P19'!K82+'Buget P20'!K82+'Buget P21'!K82+'Buget P22'!K82+'Buget P23'!K82+'Buget P24'!K82+'Buget P25'!K82+'Buget P26'!K82+'Buget P27'!K82+'Buget P28'!K82+'Buget P29'!K82</f>
        <v>0</v>
      </c>
      <c r="L82" s="75">
        <f>'Buget Lider'!L82+'Buget P1'!L82+'Buget P2'!L82+'Buget P3'!L82+'Buget P4'!L82+'Buget P5'!L82+'Buget P6'!L82+'Buget P7'!L82+'Buget P8'!L82+'Buget P9'!L82+'Buget P10'!L82+'Buget P11'!L82+'Buget P12'!L82+'Buget P13'!L82+'Buget P14'!L82+'Buget P15'!L82+'Buget P16'!L82+'Buget P17'!L82+'Buget P18'!L82+'Buget P19'!L82+'Buget P20'!L82+'Buget P21'!L82+'Buget P22'!L82+'Buget P23'!L82+'Buget P24'!L82+'Buget P25'!L82+'Buget P26'!L82+'Buget P27'!L82+'Buget P28'!L82+'Buget P29'!L82</f>
        <v>0</v>
      </c>
      <c r="M82" s="75">
        <f>'Buget Lider'!M82+'Buget P1'!M82+'Buget P2'!M82+'Buget P3'!M82+'Buget P4'!M82+'Buget P5'!M82+'Buget P6'!M82+'Buget P7'!M82+'Buget P8'!M82+'Buget P9'!M82+'Buget P10'!M82+'Buget P11'!M82+'Buget P12'!M82+'Buget P13'!M82+'Buget P14'!M82+'Buget P15'!M82+'Buget P16'!M82+'Buget P17'!M82+'Buget P18'!M82+'Buget P19'!M82+'Buget P20'!M82+'Buget P21'!M82+'Buget P22'!M82+'Buget P23'!M82+'Buget P24'!M82+'Buget P25'!M82+'Buget P26'!M82+'Buget P27'!M82+'Buget P28'!M82+'Buget P29'!M82</f>
        <v>0</v>
      </c>
      <c r="N82" s="75">
        <f>'Buget Lider'!N82+'Buget P1'!N82+'Buget P2'!N82+'Buget P3'!N82+'Buget P4'!N82+'Buget P5'!N82+'Buget P6'!N82+'Buget P7'!N82+'Buget P8'!N82+'Buget P9'!N82+'Buget P10'!N82+'Buget P11'!N82+'Buget P12'!N82+'Buget P13'!N82+'Buget P14'!N82+'Buget P15'!N82+'Buget P16'!N82+'Buget P17'!N82+'Buget P18'!N82+'Buget P19'!N82+'Buget P20'!N82+'Buget P21'!N82+'Buget P22'!N82+'Buget P23'!N82+'Buget P24'!N82+'Buget P25'!N82+'Buget P26'!N82+'Buget P27'!N82+'Buget P28'!N82+'Buget P29'!N82</f>
        <v>0</v>
      </c>
      <c r="O82" s="75">
        <f>'Buget Lider'!O82+'Buget P1'!O82+'Buget P2'!O82+'Buget P3'!O82+'Buget P4'!O82+'Buget P5'!O82+'Buget P6'!O82+'Buget P7'!O82+'Buget P8'!O82+'Buget P9'!O82+'Buget P10'!O82+'Buget P11'!O82+'Buget P12'!O82+'Buget P13'!O82+'Buget P14'!O82+'Buget P15'!O82+'Buget P16'!O82+'Buget P17'!O82+'Buget P18'!O82+'Buget P19'!O82+'Buget P20'!O82+'Buget P21'!O82+'Buget P22'!O82+'Buget P23'!O82+'Buget P24'!O82+'Buget P25'!O82+'Buget P26'!O82+'Buget P27'!O82+'Buget P28'!O82+'Buget P29'!O82</f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4"/>
        <v>0</v>
      </c>
      <c r="D83" s="75">
        <f>'Buget Lider'!D83+'Buget P1'!D83+'Buget P2'!D83+'Buget P3'!D83+'Buget P4'!D83+'Buget P5'!D83+'Buget P6'!D83+'Buget P7'!D83+'Buget P8'!D83+'Buget P9'!D83+'Buget P10'!D83+'Buget P11'!D83+'Buget P12'!D83+'Buget P13'!D83+'Buget P14'!D83+'Buget P15'!D83+'Buget P16'!D83+'Buget P17'!D83+'Buget P18'!D83+'Buget P19'!D83+'Buget P20'!D83+'Buget P21'!D83+'Buget P22'!D83+'Buget P23'!D83+'Buget P24'!D83+'Buget P25'!D83+'Buget P26'!D83+'Buget P27'!D83+'Buget P28'!D83+'Buget P29'!D83</f>
        <v>0</v>
      </c>
      <c r="E83" s="75">
        <f>'Buget Lider'!E83+'Buget P1'!E83+'Buget P2'!E83+'Buget P3'!E83+'Buget P4'!E83+'Buget P5'!E83+'Buget P6'!E83+'Buget P7'!E83+'Buget P8'!E83+'Buget P9'!E83+'Buget P10'!E83+'Buget P11'!E83+'Buget P12'!E83+'Buget P13'!E83+'Buget P14'!E83+'Buget P15'!E83+'Buget P16'!E83+'Buget P17'!E83+'Buget P18'!E83+'Buget P19'!E83+'Buget P20'!E83+'Buget P21'!E83+'Buget P22'!E83+'Buget P23'!E83+'Buget P24'!E83+'Buget P25'!E83+'Buget P26'!E83+'Buget P27'!E83+'Buget P28'!E83+'Buget P29'!E83</f>
        <v>0</v>
      </c>
      <c r="F83" s="42">
        <f t="shared" si="36"/>
        <v>0</v>
      </c>
      <c r="G83" s="75">
        <f>'Buget Lider'!G83+'Buget P1'!G83+'Buget P2'!G83+'Buget P3'!G83+'Buget P4'!G83+'Buget P5'!G83+'Buget P6'!G83+'Buget P7'!G83+'Buget P8'!G83+'Buget P9'!G83+'Buget P10'!G83+'Buget P11'!G83+'Buget P12'!G83+'Buget P13'!G83+'Buget P14'!G83+'Buget P15'!G83+'Buget P16'!G83+'Buget P17'!G83+'Buget P18'!G83+'Buget P19'!G83+'Buget P20'!G83+'Buget P21'!G83+'Buget P22'!G83+'Buget P23'!G83+'Buget P24'!G83+'Buget P25'!G83+'Buget P26'!G83+'Buget P27'!G83+'Buget P28'!G83+'Buget P29'!G83</f>
        <v>0</v>
      </c>
      <c r="H83" s="75">
        <f>'Buget Lider'!H83+'Buget P1'!H83+'Buget P2'!H83+'Buget P3'!H83+'Buget P4'!H83+'Buget P5'!H83+'Buget P6'!H83+'Buget P7'!H83+'Buget P8'!H83+'Buget P9'!H83+'Buget P10'!H83+'Buget P11'!H83+'Buget P12'!H83+'Buget P13'!H83+'Buget P14'!H83+'Buget P15'!H83+'Buget P16'!H83+'Buget P17'!H83+'Buget P18'!H83+'Buget P19'!H83+'Buget P20'!H83+'Buget P21'!H83+'Buget P22'!H83+'Buget P23'!H83+'Buget P24'!H83+'Buget P25'!H83+'Buget P26'!H83+'Buget P27'!H83+'Buget P28'!H83+'Buget P29'!H83</f>
        <v>0</v>
      </c>
      <c r="I83" s="42">
        <f t="shared" si="44"/>
        <v>0</v>
      </c>
      <c r="J83" s="42"/>
      <c r="K83" s="75">
        <f>'Buget Lider'!K83+'Buget P1'!K83+'Buget P2'!K83+'Buget P3'!K83+'Buget P4'!K83+'Buget P5'!K83+'Buget P6'!K83+'Buget P7'!K83+'Buget P8'!K83+'Buget P9'!K83+'Buget P10'!K83+'Buget P11'!K83+'Buget P12'!K83+'Buget P13'!K83+'Buget P14'!K83+'Buget P15'!K83+'Buget P16'!K83+'Buget P17'!K83+'Buget P18'!K83+'Buget P19'!K83+'Buget P20'!K83+'Buget P21'!K83+'Buget P22'!K83+'Buget P23'!K83+'Buget P24'!K83+'Buget P25'!K83+'Buget P26'!K83+'Buget P27'!K83+'Buget P28'!K83+'Buget P29'!K83</f>
        <v>0</v>
      </c>
      <c r="L83" s="75">
        <f>'Buget Lider'!L83+'Buget P1'!L83+'Buget P2'!L83+'Buget P3'!L83+'Buget P4'!L83+'Buget P5'!L83+'Buget P6'!L83+'Buget P7'!L83+'Buget P8'!L83+'Buget P9'!L83+'Buget P10'!L83+'Buget P11'!L83+'Buget P12'!L83+'Buget P13'!L83+'Buget P14'!L83+'Buget P15'!L83+'Buget P16'!L83+'Buget P17'!L83+'Buget P18'!L83+'Buget P19'!L83+'Buget P20'!L83+'Buget P21'!L83+'Buget P22'!L83+'Buget P23'!L83+'Buget P24'!L83+'Buget P25'!L83+'Buget P26'!L83+'Buget P27'!L83+'Buget P28'!L83+'Buget P29'!L83</f>
        <v>0</v>
      </c>
      <c r="M83" s="75">
        <f>'Buget Lider'!M83+'Buget P1'!M83+'Buget P2'!M83+'Buget P3'!M83+'Buget P4'!M83+'Buget P5'!M83+'Buget P6'!M83+'Buget P7'!M83+'Buget P8'!M83+'Buget P9'!M83+'Buget P10'!M83+'Buget P11'!M83+'Buget P12'!M83+'Buget P13'!M83+'Buget P14'!M83+'Buget P15'!M83+'Buget P16'!M83+'Buget P17'!M83+'Buget P18'!M83+'Buget P19'!M83+'Buget P20'!M83+'Buget P21'!M83+'Buget P22'!M83+'Buget P23'!M83+'Buget P24'!M83+'Buget P25'!M83+'Buget P26'!M83+'Buget P27'!M83+'Buget P28'!M83+'Buget P29'!M83</f>
        <v>0</v>
      </c>
      <c r="N83" s="75">
        <f>'Buget Lider'!N83+'Buget P1'!N83+'Buget P2'!N83+'Buget P3'!N83+'Buget P4'!N83+'Buget P5'!N83+'Buget P6'!N83+'Buget P7'!N83+'Buget P8'!N83+'Buget P9'!N83+'Buget P10'!N83+'Buget P11'!N83+'Buget P12'!N83+'Buget P13'!N83+'Buget P14'!N83+'Buget P15'!N83+'Buget P16'!N83+'Buget P17'!N83+'Buget P18'!N83+'Buget P19'!N83+'Buget P20'!N83+'Buget P21'!N83+'Buget P22'!N83+'Buget P23'!N83+'Buget P24'!N83+'Buget P25'!N83+'Buget P26'!N83+'Buget P27'!N83+'Buget P28'!N83+'Buget P29'!N83</f>
        <v>0</v>
      </c>
      <c r="O83" s="75">
        <f>'Buget Lider'!O83+'Buget P1'!O83+'Buget P2'!O83+'Buget P3'!O83+'Buget P4'!O83+'Buget P5'!O83+'Buget P6'!O83+'Buget P7'!O83+'Buget P8'!O83+'Buget P9'!O83+'Buget P10'!O83+'Buget P11'!O83+'Buget P12'!O83+'Buget P13'!O83+'Buget P14'!O83+'Buget P15'!O83+'Buget P16'!O83+'Buget P17'!O83+'Buget P18'!O83+'Buget P19'!O83+'Buget P20'!O83+'Buget P21'!O83+'Buget P22'!O83+'Buget P23'!O83+'Buget P24'!O83+'Buget P25'!O83+'Buget P26'!O83+'Buget P27'!O83+'Buget P28'!O83+'Buget P29'!O83</f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ref="C84:C91" si="45">F84+I84</f>
        <v>0</v>
      </c>
      <c r="D84" s="42">
        <f t="shared" ref="D84" si="46">D85+D86+D87+D88+D89+D90+D91</f>
        <v>0</v>
      </c>
      <c r="E84" s="42">
        <f t="shared" ref="E84" si="47">E85+E86+E87+E88+E89+E90+E91</f>
        <v>0</v>
      </c>
      <c r="F84" s="42">
        <f t="shared" ref="F84" si="48">D84+E84</f>
        <v>0</v>
      </c>
      <c r="G84" s="42">
        <f t="shared" ref="G84" si="49">G85+G86+G87+G88+G89+G90+G91</f>
        <v>0</v>
      </c>
      <c r="H84" s="42">
        <f t="shared" ref="H84" si="50">H85+H86+H87+H88+H89+H90+H91</f>
        <v>0</v>
      </c>
      <c r="I84" s="42">
        <f>G84+H84</f>
        <v>0</v>
      </c>
      <c r="J84" s="42"/>
      <c r="K84" s="42">
        <f t="shared" ref="K84" si="51">K85+K86+K87+K88+K89+K90+K91</f>
        <v>0</v>
      </c>
      <c r="L84" s="42">
        <f t="shared" ref="L84" si="52">L85+L86+L87+L88+L89+L90+L91</f>
        <v>0</v>
      </c>
      <c r="M84" s="42">
        <f t="shared" ref="M84" si="53">M85+M86+M87+M88+M89+M90+M91</f>
        <v>0</v>
      </c>
      <c r="N84" s="42">
        <f t="shared" ref="N84" si="54">N85+N86+N87+N88+N89+N90+N91</f>
        <v>0</v>
      </c>
      <c r="O84" s="42">
        <f t="shared" ref="O84" si="55">O85+O86+O87+O88+O89+O90+O91</f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45"/>
        <v>0</v>
      </c>
      <c r="D85" s="75">
        <f>'Buget Lider'!D85+'Buget P1'!D85+'Buget P2'!D85+'Buget P3'!D85+'Buget P4'!D85+'Buget P5'!D85+'Buget P6'!D85+'Buget P7'!D85+'Buget P8'!D85+'Buget P9'!D85+'Buget P10'!D85+'Buget P11'!D85+'Buget P12'!D85+'Buget P13'!D85+'Buget P14'!D85+'Buget P15'!D85+'Buget P16'!D85+'Buget P17'!D85+'Buget P18'!D85+'Buget P19'!D85+'Buget P20'!D85+'Buget P21'!D85+'Buget P22'!D85+'Buget P23'!D85+'Buget P24'!D85+'Buget P25'!D85+'Buget P26'!D85+'Buget P27'!D85+'Buget P28'!D85+'Buget P29'!D85</f>
        <v>0</v>
      </c>
      <c r="E85" s="75">
        <f>'Buget Lider'!E85+'Buget P1'!E85+'Buget P2'!E85+'Buget P3'!E85+'Buget P4'!E85+'Buget P5'!E85+'Buget P6'!E85+'Buget P7'!E85+'Buget P8'!E85+'Buget P9'!E85+'Buget P10'!E85+'Buget P11'!E85+'Buget P12'!E85+'Buget P13'!E85+'Buget P14'!E85+'Buget P15'!E85+'Buget P16'!E85+'Buget P17'!E85+'Buget P18'!E85+'Buget P19'!E85+'Buget P20'!E85+'Buget P21'!E85+'Buget P22'!E85+'Buget P23'!E85+'Buget P24'!E85+'Buget P25'!E85+'Buget P26'!E85+'Buget P27'!E85+'Buget P28'!E85+'Buget P29'!E85</f>
        <v>0</v>
      </c>
      <c r="F85" s="42">
        <f t="shared" si="36"/>
        <v>0</v>
      </c>
      <c r="G85" s="75">
        <f>'Buget Lider'!G85+'Buget P1'!G85+'Buget P2'!G85+'Buget P3'!G85+'Buget P4'!G85+'Buget P5'!G85+'Buget P6'!G85+'Buget P7'!G85+'Buget P8'!G85+'Buget P9'!G85+'Buget P10'!G85+'Buget P11'!G85+'Buget P12'!G85+'Buget P13'!G85+'Buget P14'!G85+'Buget P15'!G85+'Buget P16'!G85+'Buget P17'!G85+'Buget P18'!G85+'Buget P19'!G85+'Buget P20'!G85+'Buget P21'!G85+'Buget P22'!G85+'Buget P23'!G85+'Buget P24'!G85+'Buget P25'!G85+'Buget P26'!G85+'Buget P27'!G85+'Buget P28'!G85+'Buget P29'!G85</f>
        <v>0</v>
      </c>
      <c r="H85" s="75">
        <f>'Buget Lider'!H85+'Buget P1'!H85+'Buget P2'!H85+'Buget P3'!H85+'Buget P4'!H85+'Buget P5'!H85+'Buget P6'!H85+'Buget P7'!H85+'Buget P8'!H85+'Buget P9'!H85+'Buget P10'!H85+'Buget P11'!H85+'Buget P12'!H85+'Buget P13'!H85+'Buget P14'!H85+'Buget P15'!H85+'Buget P16'!H85+'Buget P17'!H85+'Buget P18'!H85+'Buget P19'!H85+'Buget P20'!H85+'Buget P21'!H85+'Buget P22'!H85+'Buget P23'!H85+'Buget P24'!H85+'Buget P25'!H85+'Buget P26'!H85+'Buget P27'!H85+'Buget P28'!H85+'Buget P29'!H85</f>
        <v>0</v>
      </c>
      <c r="I85" s="42">
        <f t="shared" ref="I85:I91" si="56">G85+H85</f>
        <v>0</v>
      </c>
      <c r="J85" s="42"/>
      <c r="K85" s="75">
        <f>'Buget Lider'!K85+'Buget P1'!K85+'Buget P2'!K85+'Buget P3'!K85+'Buget P4'!K85+'Buget P5'!K85+'Buget P6'!K85+'Buget P7'!K85+'Buget P8'!K85+'Buget P9'!K85+'Buget P10'!K85+'Buget P11'!K85+'Buget P12'!K85+'Buget P13'!K85+'Buget P14'!K85+'Buget P15'!K85+'Buget P16'!K85+'Buget P17'!K85+'Buget P18'!K85+'Buget P19'!K85+'Buget P20'!K85+'Buget P21'!K85+'Buget P22'!K85+'Buget P23'!K85+'Buget P24'!K85+'Buget P25'!K85+'Buget P26'!K85+'Buget P27'!K85+'Buget P28'!K85+'Buget P29'!K85</f>
        <v>0</v>
      </c>
      <c r="L85" s="75">
        <f>'Buget Lider'!L85+'Buget P1'!L85+'Buget P2'!L85+'Buget P3'!L85+'Buget P4'!L85+'Buget P5'!L85+'Buget P6'!L85+'Buget P7'!L85+'Buget P8'!L85+'Buget P9'!L85+'Buget P10'!L85+'Buget P11'!L85+'Buget P12'!L85+'Buget P13'!L85+'Buget P14'!L85+'Buget P15'!L85+'Buget P16'!L85+'Buget P17'!L85+'Buget P18'!L85+'Buget P19'!L85+'Buget P20'!L85+'Buget P21'!L85+'Buget P22'!L85+'Buget P23'!L85+'Buget P24'!L85+'Buget P25'!L85+'Buget P26'!L85+'Buget P27'!L85+'Buget P28'!L85+'Buget P29'!L85</f>
        <v>0</v>
      </c>
      <c r="M85" s="75">
        <f>'Buget Lider'!M85+'Buget P1'!M85+'Buget P2'!M85+'Buget P3'!M85+'Buget P4'!M85+'Buget P5'!M85+'Buget P6'!M85+'Buget P7'!M85+'Buget P8'!M85+'Buget P9'!M85+'Buget P10'!M85+'Buget P11'!M85+'Buget P12'!M85+'Buget P13'!M85+'Buget P14'!M85+'Buget P15'!M85+'Buget P16'!M85+'Buget P17'!M85+'Buget P18'!M85+'Buget P19'!M85+'Buget P20'!M85+'Buget P21'!M85+'Buget P22'!M85+'Buget P23'!M85+'Buget P24'!M85+'Buget P25'!M85+'Buget P26'!M85+'Buget P27'!M85+'Buget P28'!M85+'Buget P29'!M85</f>
        <v>0</v>
      </c>
      <c r="N85" s="75">
        <f>'Buget Lider'!N85+'Buget P1'!N85+'Buget P2'!N85+'Buget P3'!N85+'Buget P4'!N85+'Buget P5'!N85+'Buget P6'!N85+'Buget P7'!N85+'Buget P8'!N85+'Buget P9'!N85+'Buget P10'!N85+'Buget P11'!N85+'Buget P12'!N85+'Buget P13'!N85+'Buget P14'!N85+'Buget P15'!N85+'Buget P16'!N85+'Buget P17'!N85+'Buget P18'!N85+'Buget P19'!N85+'Buget P20'!N85+'Buget P21'!N85+'Buget P22'!N85+'Buget P23'!N85+'Buget P24'!N85+'Buget P25'!N85+'Buget P26'!N85+'Buget P27'!N85+'Buget P28'!N85+'Buget P29'!N85</f>
        <v>0</v>
      </c>
      <c r="O85" s="75">
        <f>'Buget Lider'!O85+'Buget P1'!O85+'Buget P2'!O85+'Buget P3'!O85+'Buget P4'!O85+'Buget P5'!O85+'Buget P6'!O85+'Buget P7'!O85+'Buget P8'!O85+'Buget P9'!O85+'Buget P10'!O85+'Buget P11'!O85+'Buget P12'!O85+'Buget P13'!O85+'Buget P14'!O85+'Buget P15'!O85+'Buget P16'!O85+'Buget P17'!O85+'Buget P18'!O85+'Buget P19'!O85+'Buget P20'!O85+'Buget P21'!O85+'Buget P22'!O85+'Buget P23'!O85+'Buget P24'!O85+'Buget P25'!O85+'Buget P26'!O85+'Buget P27'!O85+'Buget P28'!O85+'Buget P29'!O85</f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45"/>
        <v>0</v>
      </c>
      <c r="D86" s="75">
        <f>'Buget Lider'!D86+'Buget P1'!D86+'Buget P2'!D86+'Buget P3'!D86+'Buget P4'!D86+'Buget P5'!D86+'Buget P6'!D86+'Buget P7'!D86+'Buget P8'!D86+'Buget P9'!D86+'Buget P10'!D86+'Buget P11'!D86+'Buget P12'!D86+'Buget P13'!D86+'Buget P14'!D86+'Buget P15'!D86+'Buget P16'!D86+'Buget P17'!D86+'Buget P18'!D86+'Buget P19'!D86+'Buget P20'!D86+'Buget P21'!D86+'Buget P22'!D86+'Buget P23'!D86+'Buget P24'!D86+'Buget P25'!D86+'Buget P26'!D86+'Buget P27'!D86+'Buget P28'!D86+'Buget P29'!D86</f>
        <v>0</v>
      </c>
      <c r="E86" s="75">
        <f>'Buget Lider'!E86+'Buget P1'!E86+'Buget P2'!E86+'Buget P3'!E86+'Buget P4'!E86+'Buget P5'!E86+'Buget P6'!E86+'Buget P7'!E86+'Buget P8'!E86+'Buget P9'!E86+'Buget P10'!E86+'Buget P11'!E86+'Buget P12'!E86+'Buget P13'!E86+'Buget P14'!E86+'Buget P15'!E86+'Buget P16'!E86+'Buget P17'!E86+'Buget P18'!E86+'Buget P19'!E86+'Buget P20'!E86+'Buget P21'!E86+'Buget P22'!E86+'Buget P23'!E86+'Buget P24'!E86+'Buget P25'!E86+'Buget P26'!E86+'Buget P27'!E86+'Buget P28'!E86+'Buget P29'!E86</f>
        <v>0</v>
      </c>
      <c r="F86" s="42">
        <f t="shared" si="36"/>
        <v>0</v>
      </c>
      <c r="G86" s="75">
        <f>'Buget Lider'!G86+'Buget P1'!G86+'Buget P2'!G86+'Buget P3'!G86+'Buget P4'!G86+'Buget P5'!G86+'Buget P6'!G86+'Buget P7'!G86+'Buget P8'!G86+'Buget P9'!G86+'Buget P10'!G86+'Buget P11'!G86+'Buget P12'!G86+'Buget P13'!G86+'Buget P14'!G86+'Buget P15'!G86+'Buget P16'!G86+'Buget P17'!G86+'Buget P18'!G86+'Buget P19'!G86+'Buget P20'!G86+'Buget P21'!G86+'Buget P22'!G86+'Buget P23'!G86+'Buget P24'!G86+'Buget P25'!G86+'Buget P26'!G86+'Buget P27'!G86+'Buget P28'!G86+'Buget P29'!G86</f>
        <v>0</v>
      </c>
      <c r="H86" s="75">
        <f>'Buget Lider'!H86+'Buget P1'!H86+'Buget P2'!H86+'Buget P3'!H86+'Buget P4'!H86+'Buget P5'!H86+'Buget P6'!H86+'Buget P7'!H86+'Buget P8'!H86+'Buget P9'!H86+'Buget P10'!H86+'Buget P11'!H86+'Buget P12'!H86+'Buget P13'!H86+'Buget P14'!H86+'Buget P15'!H86+'Buget P16'!H86+'Buget P17'!H86+'Buget P18'!H86+'Buget P19'!H86+'Buget P20'!H86+'Buget P21'!H86+'Buget P22'!H86+'Buget P23'!H86+'Buget P24'!H86+'Buget P25'!H86+'Buget P26'!H86+'Buget P27'!H86+'Buget P28'!H86+'Buget P29'!H86</f>
        <v>0</v>
      </c>
      <c r="I86" s="42">
        <f t="shared" si="56"/>
        <v>0</v>
      </c>
      <c r="J86" s="42"/>
      <c r="K86" s="75">
        <f>'Buget Lider'!K86+'Buget P1'!K86+'Buget P2'!K86+'Buget P3'!K86+'Buget P4'!K86+'Buget P5'!K86+'Buget P6'!K86+'Buget P7'!K86+'Buget P8'!K86+'Buget P9'!K86+'Buget P10'!K86+'Buget P11'!K86+'Buget P12'!K86+'Buget P13'!K86+'Buget P14'!K86+'Buget P15'!K86+'Buget P16'!K86+'Buget P17'!K86+'Buget P18'!K86+'Buget P19'!K86+'Buget P20'!K86+'Buget P21'!K86+'Buget P22'!K86+'Buget P23'!K86+'Buget P24'!K86+'Buget P25'!K86+'Buget P26'!K86+'Buget P27'!K86+'Buget P28'!K86+'Buget P29'!K86</f>
        <v>0</v>
      </c>
      <c r="L86" s="75">
        <f>'Buget Lider'!L86+'Buget P1'!L86+'Buget P2'!L86+'Buget P3'!L86+'Buget P4'!L86+'Buget P5'!L86+'Buget P6'!L86+'Buget P7'!L86+'Buget P8'!L86+'Buget P9'!L86+'Buget P10'!L86+'Buget P11'!L86+'Buget P12'!L86+'Buget P13'!L86+'Buget P14'!L86+'Buget P15'!L86+'Buget P16'!L86+'Buget P17'!L86+'Buget P18'!L86+'Buget P19'!L86+'Buget P20'!L86+'Buget P21'!L86+'Buget P22'!L86+'Buget P23'!L86+'Buget P24'!L86+'Buget P25'!L86+'Buget P26'!L86+'Buget P27'!L86+'Buget P28'!L86+'Buget P29'!L86</f>
        <v>0</v>
      </c>
      <c r="M86" s="75">
        <f>'Buget Lider'!M86+'Buget P1'!M86+'Buget P2'!M86+'Buget P3'!M86+'Buget P4'!M86+'Buget P5'!M86+'Buget P6'!M86+'Buget P7'!M86+'Buget P8'!M86+'Buget P9'!M86+'Buget P10'!M86+'Buget P11'!M86+'Buget P12'!M86+'Buget P13'!M86+'Buget P14'!M86+'Buget P15'!M86+'Buget P16'!M86+'Buget P17'!M86+'Buget P18'!M86+'Buget P19'!M86+'Buget P20'!M86+'Buget P21'!M86+'Buget P22'!M86+'Buget P23'!M86+'Buget P24'!M86+'Buget P25'!M86+'Buget P26'!M86+'Buget P27'!M86+'Buget P28'!M86+'Buget P29'!M86</f>
        <v>0</v>
      </c>
      <c r="N86" s="75">
        <f>'Buget Lider'!N86+'Buget P1'!N86+'Buget P2'!N86+'Buget P3'!N86+'Buget P4'!N86+'Buget P5'!N86+'Buget P6'!N86+'Buget P7'!N86+'Buget P8'!N86+'Buget P9'!N86+'Buget P10'!N86+'Buget P11'!N86+'Buget P12'!N86+'Buget P13'!N86+'Buget P14'!N86+'Buget P15'!N86+'Buget P16'!N86+'Buget P17'!N86+'Buget P18'!N86+'Buget P19'!N86+'Buget P20'!N86+'Buget P21'!N86+'Buget P22'!N86+'Buget P23'!N86+'Buget P24'!N86+'Buget P25'!N86+'Buget P26'!N86+'Buget P27'!N86+'Buget P28'!N86+'Buget P29'!N86</f>
        <v>0</v>
      </c>
      <c r="O86" s="75">
        <f>'Buget Lider'!O86+'Buget P1'!O86+'Buget P2'!O86+'Buget P3'!O86+'Buget P4'!O86+'Buget P5'!O86+'Buget P6'!O86+'Buget P7'!O86+'Buget P8'!O86+'Buget P9'!O86+'Buget P10'!O86+'Buget P11'!O86+'Buget P12'!O86+'Buget P13'!O86+'Buget P14'!O86+'Buget P15'!O86+'Buget P16'!O86+'Buget P17'!O86+'Buget P18'!O86+'Buget P19'!O86+'Buget P20'!O86+'Buget P21'!O86+'Buget P22'!O86+'Buget P23'!O86+'Buget P24'!O86+'Buget P25'!O86+'Buget P26'!O86+'Buget P27'!O86+'Buget P28'!O86+'Buget P29'!O86</f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45"/>
        <v>0</v>
      </c>
      <c r="D87" s="75">
        <f>'Buget Lider'!D87+'Buget P1'!D87+'Buget P2'!D87+'Buget P3'!D87+'Buget P4'!D87+'Buget P5'!D87+'Buget P6'!D87+'Buget P7'!D87+'Buget P8'!D87+'Buget P9'!D87+'Buget P10'!D87+'Buget P11'!D87+'Buget P12'!D87+'Buget P13'!D87+'Buget P14'!D87+'Buget P15'!D87+'Buget P16'!D87+'Buget P17'!D87+'Buget P18'!D87+'Buget P19'!D87+'Buget P20'!D87+'Buget P21'!D87+'Buget P22'!D87+'Buget P23'!D87+'Buget P24'!D87+'Buget P25'!D87+'Buget P26'!D87+'Buget P27'!D87+'Buget P28'!D87+'Buget P29'!D87</f>
        <v>0</v>
      </c>
      <c r="E87" s="75">
        <f>'Buget Lider'!E87+'Buget P1'!E87+'Buget P2'!E87+'Buget P3'!E87+'Buget P4'!E87+'Buget P5'!E87+'Buget P6'!E87+'Buget P7'!E87+'Buget P8'!E87+'Buget P9'!E87+'Buget P10'!E87+'Buget P11'!E87+'Buget P12'!E87+'Buget P13'!E87+'Buget P14'!E87+'Buget P15'!E87+'Buget P16'!E87+'Buget P17'!E87+'Buget P18'!E87+'Buget P19'!E87+'Buget P20'!E87+'Buget P21'!E87+'Buget P22'!E87+'Buget P23'!E87+'Buget P24'!E87+'Buget P25'!E87+'Buget P26'!E87+'Buget P27'!E87+'Buget P28'!E87+'Buget P29'!E87</f>
        <v>0</v>
      </c>
      <c r="F87" s="42">
        <f t="shared" si="36"/>
        <v>0</v>
      </c>
      <c r="G87" s="75">
        <f>'Buget Lider'!G87+'Buget P1'!G87+'Buget P2'!G87+'Buget P3'!G87+'Buget P4'!G87+'Buget P5'!G87+'Buget P6'!G87+'Buget P7'!G87+'Buget P8'!G87+'Buget P9'!G87+'Buget P10'!G87+'Buget P11'!G87+'Buget P12'!G87+'Buget P13'!G87+'Buget P14'!G87+'Buget P15'!G87+'Buget P16'!G87+'Buget P17'!G87+'Buget P18'!G87+'Buget P19'!G87+'Buget P20'!G87+'Buget P21'!G87+'Buget P22'!G87+'Buget P23'!G87+'Buget P24'!G87+'Buget P25'!G87+'Buget P26'!G87+'Buget P27'!G87+'Buget P28'!G87+'Buget P29'!G87</f>
        <v>0</v>
      </c>
      <c r="H87" s="75">
        <f>'Buget Lider'!H87+'Buget P1'!H87+'Buget P2'!H87+'Buget P3'!H87+'Buget P4'!H87+'Buget P5'!H87+'Buget P6'!H87+'Buget P7'!H87+'Buget P8'!H87+'Buget P9'!H87+'Buget P10'!H87+'Buget P11'!H87+'Buget P12'!H87+'Buget P13'!H87+'Buget P14'!H87+'Buget P15'!H87+'Buget P16'!H87+'Buget P17'!H87+'Buget P18'!H87+'Buget P19'!H87+'Buget P20'!H87+'Buget P21'!H87+'Buget P22'!H87+'Buget P23'!H87+'Buget P24'!H87+'Buget P25'!H87+'Buget P26'!H87+'Buget P27'!H87+'Buget P28'!H87+'Buget P29'!H87</f>
        <v>0</v>
      </c>
      <c r="I87" s="42">
        <f t="shared" si="56"/>
        <v>0</v>
      </c>
      <c r="J87" s="42"/>
      <c r="K87" s="75">
        <f>'Buget Lider'!K87+'Buget P1'!K87+'Buget P2'!K87+'Buget P3'!K87+'Buget P4'!K87+'Buget P5'!K87+'Buget P6'!K87+'Buget P7'!K87+'Buget P8'!K87+'Buget P9'!K87+'Buget P10'!K87+'Buget P11'!K87+'Buget P12'!K87+'Buget P13'!K87+'Buget P14'!K87+'Buget P15'!K87+'Buget P16'!K87+'Buget P17'!K87+'Buget P18'!K87+'Buget P19'!K87+'Buget P20'!K87+'Buget P21'!K87+'Buget P22'!K87+'Buget P23'!K87+'Buget P24'!K87+'Buget P25'!K87+'Buget P26'!K87+'Buget P27'!K87+'Buget P28'!K87+'Buget P29'!K87</f>
        <v>0</v>
      </c>
      <c r="L87" s="75">
        <f>'Buget Lider'!L87+'Buget P1'!L87+'Buget P2'!L87+'Buget P3'!L87+'Buget P4'!L87+'Buget P5'!L87+'Buget P6'!L87+'Buget P7'!L87+'Buget P8'!L87+'Buget P9'!L87+'Buget P10'!L87+'Buget P11'!L87+'Buget P12'!L87+'Buget P13'!L87+'Buget P14'!L87+'Buget P15'!L87+'Buget P16'!L87+'Buget P17'!L87+'Buget P18'!L87+'Buget P19'!L87+'Buget P20'!L87+'Buget P21'!L87+'Buget P22'!L87+'Buget P23'!L87+'Buget P24'!L87+'Buget P25'!L87+'Buget P26'!L87+'Buget P27'!L87+'Buget P28'!L87+'Buget P29'!L87</f>
        <v>0</v>
      </c>
      <c r="M87" s="75">
        <f>'Buget Lider'!M87+'Buget P1'!M87+'Buget P2'!M87+'Buget P3'!M87+'Buget P4'!M87+'Buget P5'!M87+'Buget P6'!M87+'Buget P7'!M87+'Buget P8'!M87+'Buget P9'!M87+'Buget P10'!M87+'Buget P11'!M87+'Buget P12'!M87+'Buget P13'!M87+'Buget P14'!M87+'Buget P15'!M87+'Buget P16'!M87+'Buget P17'!M87+'Buget P18'!M87+'Buget P19'!M87+'Buget P20'!M87+'Buget P21'!M87+'Buget P22'!M87+'Buget P23'!M87+'Buget P24'!M87+'Buget P25'!M87+'Buget P26'!M87+'Buget P27'!M87+'Buget P28'!M87+'Buget P29'!M87</f>
        <v>0</v>
      </c>
      <c r="N87" s="75">
        <f>'Buget Lider'!N87+'Buget P1'!N87+'Buget P2'!N87+'Buget P3'!N87+'Buget P4'!N87+'Buget P5'!N87+'Buget P6'!N87+'Buget P7'!N87+'Buget P8'!N87+'Buget P9'!N87+'Buget P10'!N87+'Buget P11'!N87+'Buget P12'!N87+'Buget P13'!N87+'Buget P14'!N87+'Buget P15'!N87+'Buget P16'!N87+'Buget P17'!N87+'Buget P18'!N87+'Buget P19'!N87+'Buget P20'!N87+'Buget P21'!N87+'Buget P22'!N87+'Buget P23'!N87+'Buget P24'!N87+'Buget P25'!N87+'Buget P26'!N87+'Buget P27'!N87+'Buget P28'!N87+'Buget P29'!N87</f>
        <v>0</v>
      </c>
      <c r="O87" s="75">
        <f>'Buget Lider'!O87+'Buget P1'!O87+'Buget P2'!O87+'Buget P3'!O87+'Buget P4'!O87+'Buget P5'!O87+'Buget P6'!O87+'Buget P7'!O87+'Buget P8'!O87+'Buget P9'!O87+'Buget P10'!O87+'Buget P11'!O87+'Buget P12'!O87+'Buget P13'!O87+'Buget P14'!O87+'Buget P15'!O87+'Buget P16'!O87+'Buget P17'!O87+'Buget P18'!O87+'Buget P19'!O87+'Buget P20'!O87+'Buget P21'!O87+'Buget P22'!O87+'Buget P23'!O87+'Buget P24'!O87+'Buget P25'!O87+'Buget P26'!O87+'Buget P27'!O87+'Buget P28'!O87+'Buget P29'!O87</f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45"/>
        <v>0</v>
      </c>
      <c r="D88" s="75">
        <f>'Buget Lider'!D88+'Buget P1'!D88+'Buget P2'!D88+'Buget P3'!D88+'Buget P4'!D88+'Buget P5'!D88+'Buget P6'!D88+'Buget P7'!D88+'Buget P8'!D88+'Buget P9'!D88+'Buget P10'!D88+'Buget P11'!D88+'Buget P12'!D88+'Buget P13'!D88+'Buget P14'!D88+'Buget P15'!D88+'Buget P16'!D88+'Buget P17'!D88+'Buget P18'!D88+'Buget P19'!D88+'Buget P20'!D88+'Buget P21'!D88+'Buget P22'!D88+'Buget P23'!D88+'Buget P24'!D88+'Buget P25'!D88+'Buget P26'!D88+'Buget P27'!D88+'Buget P28'!D88+'Buget P29'!D88</f>
        <v>0</v>
      </c>
      <c r="E88" s="75">
        <f>'Buget Lider'!E88+'Buget P1'!E88+'Buget P2'!E88+'Buget P3'!E88+'Buget P4'!E88+'Buget P5'!E88+'Buget P6'!E88+'Buget P7'!E88+'Buget P8'!E88+'Buget P9'!E88+'Buget P10'!E88+'Buget P11'!E88+'Buget P12'!E88+'Buget P13'!E88+'Buget P14'!E88+'Buget P15'!E88+'Buget P16'!E88+'Buget P17'!E88+'Buget P18'!E88+'Buget P19'!E88+'Buget P20'!E88+'Buget P21'!E88+'Buget P22'!E88+'Buget P23'!E88+'Buget P24'!E88+'Buget P25'!E88+'Buget P26'!E88+'Buget P27'!E88+'Buget P28'!E88+'Buget P29'!E88</f>
        <v>0</v>
      </c>
      <c r="F88" s="42">
        <f t="shared" si="36"/>
        <v>0</v>
      </c>
      <c r="G88" s="75">
        <f>'Buget Lider'!G88+'Buget P1'!G88+'Buget P2'!G88+'Buget P3'!G88+'Buget P4'!G88+'Buget P5'!G88+'Buget P6'!G88+'Buget P7'!G88+'Buget P8'!G88+'Buget P9'!G88+'Buget P10'!G88+'Buget P11'!G88+'Buget P12'!G88+'Buget P13'!G88+'Buget P14'!G88+'Buget P15'!G88+'Buget P16'!G88+'Buget P17'!G88+'Buget P18'!G88+'Buget P19'!G88+'Buget P20'!G88+'Buget P21'!G88+'Buget P22'!G88+'Buget P23'!G88+'Buget P24'!G88+'Buget P25'!G88+'Buget P26'!G88+'Buget P27'!G88+'Buget P28'!G88+'Buget P29'!G88</f>
        <v>0</v>
      </c>
      <c r="H88" s="75">
        <f>'Buget Lider'!H88+'Buget P1'!H88+'Buget P2'!H88+'Buget P3'!H88+'Buget P4'!H88+'Buget P5'!H88+'Buget P6'!H88+'Buget P7'!H88+'Buget P8'!H88+'Buget P9'!H88+'Buget P10'!H88+'Buget P11'!H88+'Buget P12'!H88+'Buget P13'!H88+'Buget P14'!H88+'Buget P15'!H88+'Buget P16'!H88+'Buget P17'!H88+'Buget P18'!H88+'Buget P19'!H88+'Buget P20'!H88+'Buget P21'!H88+'Buget P22'!H88+'Buget P23'!H88+'Buget P24'!H88+'Buget P25'!H88+'Buget P26'!H88+'Buget P27'!H88+'Buget P28'!H88+'Buget P29'!H88</f>
        <v>0</v>
      </c>
      <c r="I88" s="42">
        <f t="shared" si="56"/>
        <v>0</v>
      </c>
      <c r="J88" s="42"/>
      <c r="K88" s="75">
        <f>'Buget Lider'!K88+'Buget P1'!K88+'Buget P2'!K88+'Buget P3'!K88+'Buget P4'!K88+'Buget P5'!K88+'Buget P6'!K88+'Buget P7'!K88+'Buget P8'!K88+'Buget P9'!K88+'Buget P10'!K88+'Buget P11'!K88+'Buget P12'!K88+'Buget P13'!K88+'Buget P14'!K88+'Buget P15'!K88+'Buget P16'!K88+'Buget P17'!K88+'Buget P18'!K88+'Buget P19'!K88+'Buget P20'!K88+'Buget P21'!K88+'Buget P22'!K88+'Buget P23'!K88+'Buget P24'!K88+'Buget P25'!K88+'Buget P26'!K88+'Buget P27'!K88+'Buget P28'!K88+'Buget P29'!K88</f>
        <v>0</v>
      </c>
      <c r="L88" s="75">
        <f>'Buget Lider'!L88+'Buget P1'!L88+'Buget P2'!L88+'Buget P3'!L88+'Buget P4'!L88+'Buget P5'!L88+'Buget P6'!L88+'Buget P7'!L88+'Buget P8'!L88+'Buget P9'!L88+'Buget P10'!L88+'Buget P11'!L88+'Buget P12'!L88+'Buget P13'!L88+'Buget P14'!L88+'Buget P15'!L88+'Buget P16'!L88+'Buget P17'!L88+'Buget P18'!L88+'Buget P19'!L88+'Buget P20'!L88+'Buget P21'!L88+'Buget P22'!L88+'Buget P23'!L88+'Buget P24'!L88+'Buget P25'!L88+'Buget P26'!L88+'Buget P27'!L88+'Buget P28'!L88+'Buget P29'!L88</f>
        <v>0</v>
      </c>
      <c r="M88" s="75">
        <f>'Buget Lider'!M88+'Buget P1'!M88+'Buget P2'!M88+'Buget P3'!M88+'Buget P4'!M88+'Buget P5'!M88+'Buget P6'!M88+'Buget P7'!M88+'Buget P8'!M88+'Buget P9'!M88+'Buget P10'!M88+'Buget P11'!M88+'Buget P12'!M88+'Buget P13'!M88+'Buget P14'!M88+'Buget P15'!M88+'Buget P16'!M88+'Buget P17'!M88+'Buget P18'!M88+'Buget P19'!M88+'Buget P20'!M88+'Buget P21'!M88+'Buget P22'!M88+'Buget P23'!M88+'Buget P24'!M88+'Buget P25'!M88+'Buget P26'!M88+'Buget P27'!M88+'Buget P28'!M88+'Buget P29'!M88</f>
        <v>0</v>
      </c>
      <c r="N88" s="75">
        <f>'Buget Lider'!N88+'Buget P1'!N88+'Buget P2'!N88+'Buget P3'!N88+'Buget P4'!N88+'Buget P5'!N88+'Buget P6'!N88+'Buget P7'!N88+'Buget P8'!N88+'Buget P9'!N88+'Buget P10'!N88+'Buget P11'!N88+'Buget P12'!N88+'Buget P13'!N88+'Buget P14'!N88+'Buget P15'!N88+'Buget P16'!N88+'Buget P17'!N88+'Buget P18'!N88+'Buget P19'!N88+'Buget P20'!N88+'Buget P21'!N88+'Buget P22'!N88+'Buget P23'!N88+'Buget P24'!N88+'Buget P25'!N88+'Buget P26'!N88+'Buget P27'!N88+'Buget P28'!N88+'Buget P29'!N88</f>
        <v>0</v>
      </c>
      <c r="O88" s="75">
        <f>'Buget Lider'!O88+'Buget P1'!O88+'Buget P2'!O88+'Buget P3'!O88+'Buget P4'!O88+'Buget P5'!O88+'Buget P6'!O88+'Buget P7'!O88+'Buget P8'!O88+'Buget P9'!O88+'Buget P10'!O88+'Buget P11'!O88+'Buget P12'!O88+'Buget P13'!O88+'Buget P14'!O88+'Buget P15'!O88+'Buget P16'!O88+'Buget P17'!O88+'Buget P18'!O88+'Buget P19'!O88+'Buget P20'!O88+'Buget P21'!O88+'Buget P22'!O88+'Buget P23'!O88+'Buget P24'!O88+'Buget P25'!O88+'Buget P26'!O88+'Buget P27'!O88+'Buget P28'!O88+'Buget P29'!O88</f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45"/>
        <v>0</v>
      </c>
      <c r="D89" s="75">
        <f>'Buget Lider'!D89+'Buget P1'!D89+'Buget P2'!D89+'Buget P3'!D89+'Buget P4'!D89+'Buget P5'!D89+'Buget P6'!D89+'Buget P7'!D89+'Buget P8'!D89+'Buget P9'!D89+'Buget P10'!D89+'Buget P11'!D89+'Buget P12'!D89+'Buget P13'!D89+'Buget P14'!D89+'Buget P15'!D89+'Buget P16'!D89+'Buget P17'!D89+'Buget P18'!D89+'Buget P19'!D89+'Buget P20'!D89+'Buget P21'!D89+'Buget P22'!D89+'Buget P23'!D89+'Buget P24'!D89+'Buget P25'!D89+'Buget P26'!D89+'Buget P27'!D89+'Buget P28'!D89+'Buget P29'!D89</f>
        <v>0</v>
      </c>
      <c r="E89" s="75">
        <f>'Buget Lider'!E89+'Buget P1'!E89+'Buget P2'!E89+'Buget P3'!E89+'Buget P4'!E89+'Buget P5'!E89+'Buget P6'!E89+'Buget P7'!E89+'Buget P8'!E89+'Buget P9'!E89+'Buget P10'!E89+'Buget P11'!E89+'Buget P12'!E89+'Buget P13'!E89+'Buget P14'!E89+'Buget P15'!E89+'Buget P16'!E89+'Buget P17'!E89+'Buget P18'!E89+'Buget P19'!E89+'Buget P20'!E89+'Buget P21'!E89+'Buget P22'!E89+'Buget P23'!E89+'Buget P24'!E89+'Buget P25'!E89+'Buget P26'!E89+'Buget P27'!E89+'Buget P28'!E89+'Buget P29'!E89</f>
        <v>0</v>
      </c>
      <c r="F89" s="42">
        <f t="shared" si="36"/>
        <v>0</v>
      </c>
      <c r="G89" s="75">
        <f>'Buget Lider'!G89+'Buget P1'!G89+'Buget P2'!G89+'Buget P3'!G89+'Buget P4'!G89+'Buget P5'!G89+'Buget P6'!G89+'Buget P7'!G89+'Buget P8'!G89+'Buget P9'!G89+'Buget P10'!G89+'Buget P11'!G89+'Buget P12'!G89+'Buget P13'!G89+'Buget P14'!G89+'Buget P15'!G89+'Buget P16'!G89+'Buget P17'!G89+'Buget P18'!G89+'Buget P19'!G89+'Buget P20'!G89+'Buget P21'!G89+'Buget P22'!G89+'Buget P23'!G89+'Buget P24'!G89+'Buget P25'!G89+'Buget P26'!G89+'Buget P27'!G89+'Buget P28'!G89+'Buget P29'!G89</f>
        <v>0</v>
      </c>
      <c r="H89" s="75">
        <f>'Buget Lider'!H89+'Buget P1'!H89+'Buget P2'!H89+'Buget P3'!H89+'Buget P4'!H89+'Buget P5'!H89+'Buget P6'!H89+'Buget P7'!H89+'Buget P8'!H89+'Buget P9'!H89+'Buget P10'!H89+'Buget P11'!H89+'Buget P12'!H89+'Buget P13'!H89+'Buget P14'!H89+'Buget P15'!H89+'Buget P16'!H89+'Buget P17'!H89+'Buget P18'!H89+'Buget P19'!H89+'Buget P20'!H89+'Buget P21'!H89+'Buget P22'!H89+'Buget P23'!H89+'Buget P24'!H89+'Buget P25'!H89+'Buget P26'!H89+'Buget P27'!H89+'Buget P28'!H89+'Buget P29'!H89</f>
        <v>0</v>
      </c>
      <c r="I89" s="42">
        <f t="shared" si="56"/>
        <v>0</v>
      </c>
      <c r="J89" s="42"/>
      <c r="K89" s="75">
        <f>'Buget Lider'!K89+'Buget P1'!K89+'Buget P2'!K89+'Buget P3'!K89+'Buget P4'!K89+'Buget P5'!K89+'Buget P6'!K89+'Buget P7'!K89+'Buget P8'!K89+'Buget P9'!K89+'Buget P10'!K89+'Buget P11'!K89+'Buget P12'!K89+'Buget P13'!K89+'Buget P14'!K89+'Buget P15'!K89+'Buget P16'!K89+'Buget P17'!K89+'Buget P18'!K89+'Buget P19'!K89+'Buget P20'!K89+'Buget P21'!K89+'Buget P22'!K89+'Buget P23'!K89+'Buget P24'!K89+'Buget P25'!K89+'Buget P26'!K89+'Buget P27'!K89+'Buget P28'!K89+'Buget P29'!K89</f>
        <v>0</v>
      </c>
      <c r="L89" s="75">
        <f>'Buget Lider'!L89+'Buget P1'!L89+'Buget P2'!L89+'Buget P3'!L89+'Buget P4'!L89+'Buget P5'!L89+'Buget P6'!L89+'Buget P7'!L89+'Buget P8'!L89+'Buget P9'!L89+'Buget P10'!L89+'Buget P11'!L89+'Buget P12'!L89+'Buget P13'!L89+'Buget P14'!L89+'Buget P15'!L89+'Buget P16'!L89+'Buget P17'!L89+'Buget P18'!L89+'Buget P19'!L89+'Buget P20'!L89+'Buget P21'!L89+'Buget P22'!L89+'Buget P23'!L89+'Buget P24'!L89+'Buget P25'!L89+'Buget P26'!L89+'Buget P27'!L89+'Buget P28'!L89+'Buget P29'!L89</f>
        <v>0</v>
      </c>
      <c r="M89" s="75">
        <f>'Buget Lider'!M89+'Buget P1'!M89+'Buget P2'!M89+'Buget P3'!M89+'Buget P4'!M89+'Buget P5'!M89+'Buget P6'!M89+'Buget P7'!M89+'Buget P8'!M89+'Buget P9'!M89+'Buget P10'!M89+'Buget P11'!M89+'Buget P12'!M89+'Buget P13'!M89+'Buget P14'!M89+'Buget P15'!M89+'Buget P16'!M89+'Buget P17'!M89+'Buget P18'!M89+'Buget P19'!M89+'Buget P20'!M89+'Buget P21'!M89+'Buget P22'!M89+'Buget P23'!M89+'Buget P24'!M89+'Buget P25'!M89+'Buget P26'!M89+'Buget P27'!M89+'Buget P28'!M89+'Buget P29'!M89</f>
        <v>0</v>
      </c>
      <c r="N89" s="75">
        <f>'Buget Lider'!N89+'Buget P1'!N89+'Buget P2'!N89+'Buget P3'!N89+'Buget P4'!N89+'Buget P5'!N89+'Buget P6'!N89+'Buget P7'!N89+'Buget P8'!N89+'Buget P9'!N89+'Buget P10'!N89+'Buget P11'!N89+'Buget P12'!N89+'Buget P13'!N89+'Buget P14'!N89+'Buget P15'!N89+'Buget P16'!N89+'Buget P17'!N89+'Buget P18'!N89+'Buget P19'!N89+'Buget P20'!N89+'Buget P21'!N89+'Buget P22'!N89+'Buget P23'!N89+'Buget P24'!N89+'Buget P25'!N89+'Buget P26'!N89+'Buget P27'!N89+'Buget P28'!N89+'Buget P29'!N89</f>
        <v>0</v>
      </c>
      <c r="O89" s="75">
        <f>'Buget Lider'!O89+'Buget P1'!O89+'Buget P2'!O89+'Buget P3'!O89+'Buget P4'!O89+'Buget P5'!O89+'Buget P6'!O89+'Buget P7'!O89+'Buget P8'!O89+'Buget P9'!O89+'Buget P10'!O89+'Buget P11'!O89+'Buget P12'!O89+'Buget P13'!O89+'Buget P14'!O89+'Buget P15'!O89+'Buget P16'!O89+'Buget P17'!O89+'Buget P18'!O89+'Buget P19'!O89+'Buget P20'!O89+'Buget P21'!O89+'Buget P22'!O89+'Buget P23'!O89+'Buget P24'!O89+'Buget P25'!O89+'Buget P26'!O89+'Buget P27'!O89+'Buget P28'!O89+'Buget P29'!O89</f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45"/>
        <v>0</v>
      </c>
      <c r="D90" s="75">
        <f>'Buget Lider'!D90+'Buget P1'!D90+'Buget P2'!D90+'Buget P3'!D90+'Buget P4'!D90+'Buget P5'!D90+'Buget P6'!D90+'Buget P7'!D90+'Buget P8'!D90+'Buget P9'!D90+'Buget P10'!D90+'Buget P11'!D90+'Buget P12'!D90+'Buget P13'!D90+'Buget P14'!D90+'Buget P15'!D90+'Buget P16'!D90+'Buget P17'!D90+'Buget P18'!D90+'Buget P19'!D90+'Buget P20'!D90+'Buget P21'!D90+'Buget P22'!D90+'Buget P23'!D90+'Buget P24'!D90+'Buget P25'!D90+'Buget P26'!D90+'Buget P27'!D90+'Buget P28'!D90+'Buget P29'!D90</f>
        <v>0</v>
      </c>
      <c r="E90" s="75">
        <f>'Buget Lider'!E90+'Buget P1'!E90+'Buget P2'!E90+'Buget P3'!E90+'Buget P4'!E90+'Buget P5'!E90+'Buget P6'!E90+'Buget P7'!E90+'Buget P8'!E90+'Buget P9'!E90+'Buget P10'!E90+'Buget P11'!E90+'Buget P12'!E90+'Buget P13'!E90+'Buget P14'!E90+'Buget P15'!E90+'Buget P16'!E90+'Buget P17'!E90+'Buget P18'!E90+'Buget P19'!E90+'Buget P20'!E90+'Buget P21'!E90+'Buget P22'!E90+'Buget P23'!E90+'Buget P24'!E90+'Buget P25'!E90+'Buget P26'!E90+'Buget P27'!E90+'Buget P28'!E90+'Buget P29'!E90</f>
        <v>0</v>
      </c>
      <c r="F90" s="42">
        <f t="shared" si="36"/>
        <v>0</v>
      </c>
      <c r="G90" s="75">
        <f>'Buget Lider'!G90+'Buget P1'!G90+'Buget P2'!G90+'Buget P3'!G90+'Buget P4'!G90+'Buget P5'!G90+'Buget P6'!G90+'Buget P7'!G90+'Buget P8'!G90+'Buget P9'!G90+'Buget P10'!G90+'Buget P11'!G90+'Buget P12'!G90+'Buget P13'!G90+'Buget P14'!G90+'Buget P15'!G90+'Buget P16'!G90+'Buget P17'!G90+'Buget P18'!G90+'Buget P19'!G90+'Buget P20'!G90+'Buget P21'!G90+'Buget P22'!G90+'Buget P23'!G90+'Buget P24'!G90+'Buget P25'!G90+'Buget P26'!G90+'Buget P27'!G90+'Buget P28'!G90+'Buget P29'!G90</f>
        <v>0</v>
      </c>
      <c r="H90" s="75">
        <f>'Buget Lider'!H90+'Buget P1'!H90+'Buget P2'!H90+'Buget P3'!H90+'Buget P4'!H90+'Buget P5'!H90+'Buget P6'!H90+'Buget P7'!H90+'Buget P8'!H90+'Buget P9'!H90+'Buget P10'!H90+'Buget P11'!H90+'Buget P12'!H90+'Buget P13'!H90+'Buget P14'!H90+'Buget P15'!H90+'Buget P16'!H90+'Buget P17'!H90+'Buget P18'!H90+'Buget P19'!H90+'Buget P20'!H90+'Buget P21'!H90+'Buget P22'!H90+'Buget P23'!H90+'Buget P24'!H90+'Buget P25'!H90+'Buget P26'!H90+'Buget P27'!H90+'Buget P28'!H90+'Buget P29'!H90</f>
        <v>0</v>
      </c>
      <c r="I90" s="42">
        <f t="shared" si="56"/>
        <v>0</v>
      </c>
      <c r="J90" s="42"/>
      <c r="K90" s="75">
        <f>'Buget Lider'!K90+'Buget P1'!K90+'Buget P2'!K90+'Buget P3'!K90+'Buget P4'!K90+'Buget P5'!K90+'Buget P6'!K90+'Buget P7'!K90+'Buget P8'!K90+'Buget P9'!K90+'Buget P10'!K90+'Buget P11'!K90+'Buget P12'!K90+'Buget P13'!K90+'Buget P14'!K90+'Buget P15'!K90+'Buget P16'!K90+'Buget P17'!K90+'Buget P18'!K90+'Buget P19'!K90+'Buget P20'!K90+'Buget P21'!K90+'Buget P22'!K90+'Buget P23'!K90+'Buget P24'!K90+'Buget P25'!K90+'Buget P26'!K90+'Buget P27'!K90+'Buget P28'!K90+'Buget P29'!K90</f>
        <v>0</v>
      </c>
      <c r="L90" s="75">
        <f>'Buget Lider'!L90+'Buget P1'!L90+'Buget P2'!L90+'Buget P3'!L90+'Buget P4'!L90+'Buget P5'!L90+'Buget P6'!L90+'Buget P7'!L90+'Buget P8'!L90+'Buget P9'!L90+'Buget P10'!L90+'Buget P11'!L90+'Buget P12'!L90+'Buget P13'!L90+'Buget P14'!L90+'Buget P15'!L90+'Buget P16'!L90+'Buget P17'!L90+'Buget P18'!L90+'Buget P19'!L90+'Buget P20'!L90+'Buget P21'!L90+'Buget P22'!L90+'Buget P23'!L90+'Buget P24'!L90+'Buget P25'!L90+'Buget P26'!L90+'Buget P27'!L90+'Buget P28'!L90+'Buget P29'!L90</f>
        <v>0</v>
      </c>
      <c r="M90" s="75">
        <f>'Buget Lider'!M90+'Buget P1'!M90+'Buget P2'!M90+'Buget P3'!M90+'Buget P4'!M90+'Buget P5'!M90+'Buget P6'!M90+'Buget P7'!M90+'Buget P8'!M90+'Buget P9'!M90+'Buget P10'!M90+'Buget P11'!M90+'Buget P12'!M90+'Buget P13'!M90+'Buget P14'!M90+'Buget P15'!M90+'Buget P16'!M90+'Buget P17'!M90+'Buget P18'!M90+'Buget P19'!M90+'Buget P20'!M90+'Buget P21'!M90+'Buget P22'!M90+'Buget P23'!M90+'Buget P24'!M90+'Buget P25'!M90+'Buget P26'!M90+'Buget P27'!M90+'Buget P28'!M90+'Buget P29'!M90</f>
        <v>0</v>
      </c>
      <c r="N90" s="75">
        <f>'Buget Lider'!N90+'Buget P1'!N90+'Buget P2'!N90+'Buget P3'!N90+'Buget P4'!N90+'Buget P5'!N90+'Buget P6'!N90+'Buget P7'!N90+'Buget P8'!N90+'Buget P9'!N90+'Buget P10'!N90+'Buget P11'!N90+'Buget P12'!N90+'Buget P13'!N90+'Buget P14'!N90+'Buget P15'!N90+'Buget P16'!N90+'Buget P17'!N90+'Buget P18'!N90+'Buget P19'!N90+'Buget P20'!N90+'Buget P21'!N90+'Buget P22'!N90+'Buget P23'!N90+'Buget P24'!N90+'Buget P25'!N90+'Buget P26'!N90+'Buget P27'!N90+'Buget P28'!N90+'Buget P29'!N90</f>
        <v>0</v>
      </c>
      <c r="O90" s="75">
        <f>'Buget Lider'!O90+'Buget P1'!O90+'Buget P2'!O90+'Buget P3'!O90+'Buget P4'!O90+'Buget P5'!O90+'Buget P6'!O90+'Buget P7'!O90+'Buget P8'!O90+'Buget P9'!O90+'Buget P10'!O90+'Buget P11'!O90+'Buget P12'!O90+'Buget P13'!O90+'Buget P14'!O90+'Buget P15'!O90+'Buget P16'!O90+'Buget P17'!O90+'Buget P18'!O90+'Buget P19'!O90+'Buget P20'!O90+'Buget P21'!O90+'Buget P22'!O90+'Buget P23'!O90+'Buget P24'!O90+'Buget P25'!O90+'Buget P26'!O90+'Buget P27'!O90+'Buget P28'!O90+'Buget P29'!O90</f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45"/>
        <v>0</v>
      </c>
      <c r="D91" s="75">
        <f>'Buget Lider'!D91+'Buget P1'!D91+'Buget P2'!D91+'Buget P3'!D91+'Buget P4'!D91+'Buget P5'!D91+'Buget P6'!D91+'Buget P7'!D91+'Buget P8'!D91+'Buget P9'!D91+'Buget P10'!D91+'Buget P11'!D91+'Buget P12'!D91+'Buget P13'!D91+'Buget P14'!D91+'Buget P15'!D91+'Buget P16'!D91+'Buget P17'!D91+'Buget P18'!D91+'Buget P19'!D91+'Buget P20'!D91+'Buget P21'!D91+'Buget P22'!D91+'Buget P23'!D91+'Buget P24'!D91+'Buget P25'!D91+'Buget P26'!D91+'Buget P27'!D91+'Buget P28'!D91+'Buget P29'!D91</f>
        <v>0</v>
      </c>
      <c r="E91" s="75">
        <f>'Buget Lider'!E91+'Buget P1'!E91+'Buget P2'!E91+'Buget P3'!E91+'Buget P4'!E91+'Buget P5'!E91+'Buget P6'!E91+'Buget P7'!E91+'Buget P8'!E91+'Buget P9'!E91+'Buget P10'!E91+'Buget P11'!E91+'Buget P12'!E91+'Buget P13'!E91+'Buget P14'!E91+'Buget P15'!E91+'Buget P16'!E91+'Buget P17'!E91+'Buget P18'!E91+'Buget P19'!E91+'Buget P20'!E91+'Buget P21'!E91+'Buget P22'!E91+'Buget P23'!E91+'Buget P24'!E91+'Buget P25'!E91+'Buget P26'!E91+'Buget P27'!E91+'Buget P28'!E91+'Buget P29'!E91</f>
        <v>0</v>
      </c>
      <c r="F91" s="42">
        <f t="shared" si="36"/>
        <v>0</v>
      </c>
      <c r="G91" s="75">
        <f>'Buget Lider'!G91+'Buget P1'!G91+'Buget P2'!G91+'Buget P3'!G91+'Buget P4'!G91+'Buget P5'!G91+'Buget P6'!G91+'Buget P7'!G91+'Buget P8'!G91+'Buget P9'!G91+'Buget P10'!G91+'Buget P11'!G91+'Buget P12'!G91+'Buget P13'!G91+'Buget P14'!G91+'Buget P15'!G91+'Buget P16'!G91+'Buget P17'!G91+'Buget P18'!G91+'Buget P19'!G91+'Buget P20'!G91+'Buget P21'!G91+'Buget P22'!G91+'Buget P23'!G91+'Buget P24'!G91+'Buget P25'!G91+'Buget P26'!G91+'Buget P27'!G91+'Buget P28'!G91+'Buget P29'!G91</f>
        <v>0</v>
      </c>
      <c r="H91" s="75">
        <f>'Buget Lider'!H91+'Buget P1'!H91+'Buget P2'!H91+'Buget P3'!H91+'Buget P4'!H91+'Buget P5'!H91+'Buget P6'!H91+'Buget P7'!H91+'Buget P8'!H91+'Buget P9'!H91+'Buget P10'!H91+'Buget P11'!H91+'Buget P12'!H91+'Buget P13'!H91+'Buget P14'!H91+'Buget P15'!H91+'Buget P16'!H91+'Buget P17'!H91+'Buget P18'!H91+'Buget P19'!H91+'Buget P20'!H91+'Buget P21'!H91+'Buget P22'!H91+'Buget P23'!H91+'Buget P24'!H91+'Buget P25'!H91+'Buget P26'!H91+'Buget P27'!H91+'Buget P28'!H91+'Buget P29'!H91</f>
        <v>0</v>
      </c>
      <c r="I91" s="42">
        <f t="shared" si="56"/>
        <v>0</v>
      </c>
      <c r="J91" s="42"/>
      <c r="K91" s="75">
        <f>'Buget Lider'!K91+'Buget P1'!K91+'Buget P2'!K91+'Buget P3'!K91+'Buget P4'!K91+'Buget P5'!K91+'Buget P6'!K91+'Buget P7'!K91+'Buget P8'!K91+'Buget P9'!K91+'Buget P10'!K91+'Buget P11'!K91+'Buget P12'!K91+'Buget P13'!K91+'Buget P14'!K91+'Buget P15'!K91+'Buget P16'!K91+'Buget P17'!K91+'Buget P18'!K91+'Buget P19'!K91+'Buget P20'!K91+'Buget P21'!K91+'Buget P22'!K91+'Buget P23'!K91+'Buget P24'!K91+'Buget P25'!K91+'Buget P26'!K91+'Buget P27'!K91+'Buget P28'!K91+'Buget P29'!K91</f>
        <v>0</v>
      </c>
      <c r="L91" s="75">
        <f>'Buget Lider'!L91+'Buget P1'!L91+'Buget P2'!L91+'Buget P3'!L91+'Buget P4'!L91+'Buget P5'!L91+'Buget P6'!L91+'Buget P7'!L91+'Buget P8'!L91+'Buget P9'!L91+'Buget P10'!L91+'Buget P11'!L91+'Buget P12'!L91+'Buget P13'!L91+'Buget P14'!L91+'Buget P15'!L91+'Buget P16'!L91+'Buget P17'!L91+'Buget P18'!L91+'Buget P19'!L91+'Buget P20'!L91+'Buget P21'!L91+'Buget P22'!L91+'Buget P23'!L91+'Buget P24'!L91+'Buget P25'!L91+'Buget P26'!L91+'Buget P27'!L91+'Buget P28'!L91+'Buget P29'!L91</f>
        <v>0</v>
      </c>
      <c r="M91" s="75">
        <f>'Buget Lider'!M91+'Buget P1'!M91+'Buget P2'!M91+'Buget P3'!M91+'Buget P4'!M91+'Buget P5'!M91+'Buget P6'!M91+'Buget P7'!M91+'Buget P8'!M91+'Buget P9'!M91+'Buget P10'!M91+'Buget P11'!M91+'Buget P12'!M91+'Buget P13'!M91+'Buget P14'!M91+'Buget P15'!M91+'Buget P16'!M91+'Buget P17'!M91+'Buget P18'!M91+'Buget P19'!M91+'Buget P20'!M91+'Buget P21'!M91+'Buget P22'!M91+'Buget P23'!M91+'Buget P24'!M91+'Buget P25'!M91+'Buget P26'!M91+'Buget P27'!M91+'Buget P28'!M91+'Buget P29'!M91</f>
        <v>0</v>
      </c>
      <c r="N91" s="75">
        <f>'Buget Lider'!N91+'Buget P1'!N91+'Buget P2'!N91+'Buget P3'!N91+'Buget P4'!N91+'Buget P5'!N91+'Buget P6'!N91+'Buget P7'!N91+'Buget P8'!N91+'Buget P9'!N91+'Buget P10'!N91+'Buget P11'!N91+'Buget P12'!N91+'Buget P13'!N91+'Buget P14'!N91+'Buget P15'!N91+'Buget P16'!N91+'Buget P17'!N91+'Buget P18'!N91+'Buget P19'!N91+'Buget P20'!N91+'Buget P21'!N91+'Buget P22'!N91+'Buget P23'!N91+'Buget P24'!N91+'Buget P25'!N91+'Buget P26'!N91+'Buget P27'!N91+'Buget P28'!N91+'Buget P29'!N91</f>
        <v>0</v>
      </c>
      <c r="O91" s="75">
        <f>'Buget Lider'!O91+'Buget P1'!O91+'Buget P2'!O91+'Buget P3'!O91+'Buget P4'!O91+'Buget P5'!O91+'Buget P6'!O91+'Buget P7'!O91+'Buget P8'!O91+'Buget P9'!O91+'Buget P10'!O91+'Buget P11'!O91+'Buget P12'!O91+'Buget P13'!O91+'Buget P14'!O91+'Buget P15'!O91+'Buget P16'!O91+'Buget P17'!O91+'Buget P18'!O91+'Buget P19'!O91+'Buget P20'!O91+'Buget P21'!O91+'Buget P22'!O91+'Buget P23'!O91+'Buget P24'!O91+'Buget P25'!O91+'Buget P26'!O91+'Buget P27'!O91+'Buget P28'!O91+'Buget P29'!O91</f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ref="C92:C96" si="57">F92+I92</f>
        <v>0</v>
      </c>
      <c r="D92" s="42">
        <f>D93+D94+D95+D96</f>
        <v>0</v>
      </c>
      <c r="E92" s="42">
        <f>E93+E94+E95+E96</f>
        <v>0</v>
      </c>
      <c r="F92" s="42">
        <f t="shared" ref="F92" si="58">D92+E92</f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59">K93+K94+K95+K96</f>
        <v>0</v>
      </c>
      <c r="L92" s="42">
        <f t="shared" si="59"/>
        <v>0</v>
      </c>
      <c r="M92" s="42">
        <f t="shared" si="59"/>
        <v>0</v>
      </c>
      <c r="N92" s="42">
        <f t="shared" si="59"/>
        <v>0</v>
      </c>
      <c r="O92" s="42">
        <f t="shared" si="59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57"/>
        <v>0</v>
      </c>
      <c r="D93" s="75">
        <f>'Buget Lider'!D93+'Buget P1'!D93+'Buget P2'!D93+'Buget P3'!D93+'Buget P4'!D93+'Buget P5'!D93+'Buget P6'!D93+'Buget P7'!D93+'Buget P8'!D93+'Buget P9'!D93+'Buget P10'!D93+'Buget P11'!D93+'Buget P12'!D93+'Buget P13'!D93+'Buget P14'!D93+'Buget P15'!D93+'Buget P16'!D93+'Buget P17'!D93+'Buget P18'!D93+'Buget P19'!D93+'Buget P20'!D93+'Buget P21'!D93+'Buget P22'!D93+'Buget P23'!D93+'Buget P24'!D93+'Buget P25'!D93+'Buget P26'!D93+'Buget P27'!D93+'Buget P28'!D93+'Buget P29'!D93</f>
        <v>0</v>
      </c>
      <c r="E93" s="75">
        <f>'Buget Lider'!E93+'Buget P1'!E93+'Buget P2'!E93+'Buget P3'!E93+'Buget P4'!E93+'Buget P5'!E93+'Buget P6'!E93+'Buget P7'!E93+'Buget P8'!E93+'Buget P9'!E93+'Buget P10'!E93+'Buget P11'!E93+'Buget P12'!E93+'Buget P13'!E93+'Buget P14'!E93+'Buget P15'!E93+'Buget P16'!E93+'Buget P17'!E93+'Buget P18'!E93+'Buget P19'!E93+'Buget P20'!E93+'Buget P21'!E93+'Buget P22'!E93+'Buget P23'!E93+'Buget P24'!E93+'Buget P25'!E93+'Buget P26'!E93+'Buget P27'!E93+'Buget P28'!E93+'Buget P29'!E93</f>
        <v>0</v>
      </c>
      <c r="F93" s="42">
        <f t="shared" si="36"/>
        <v>0</v>
      </c>
      <c r="G93" s="75">
        <f>'Buget Lider'!G93+'Buget P1'!G93+'Buget P2'!G93+'Buget P3'!G93+'Buget P4'!G93+'Buget P5'!G93+'Buget P6'!G93+'Buget P7'!G93+'Buget P8'!G93+'Buget P9'!G93+'Buget P10'!G93+'Buget P11'!G93+'Buget P12'!G93+'Buget P13'!G93+'Buget P14'!G93+'Buget P15'!G93+'Buget P16'!G93+'Buget P17'!G93+'Buget P18'!G93+'Buget P19'!G93+'Buget P20'!G93+'Buget P21'!G93+'Buget P22'!G93+'Buget P23'!G93+'Buget P24'!G93+'Buget P25'!G93+'Buget P26'!G93+'Buget P27'!G93+'Buget P28'!G93+'Buget P29'!G93</f>
        <v>0</v>
      </c>
      <c r="H93" s="75">
        <f>'Buget Lider'!H93+'Buget P1'!H93+'Buget P2'!H93+'Buget P3'!H93+'Buget P4'!H93+'Buget P5'!H93+'Buget P6'!H93+'Buget P7'!H93+'Buget P8'!H93+'Buget P9'!H93+'Buget P10'!H93+'Buget P11'!H93+'Buget P12'!H93+'Buget P13'!H93+'Buget P14'!H93+'Buget P15'!H93+'Buget P16'!H93+'Buget P17'!H93+'Buget P18'!H93+'Buget P19'!H93+'Buget P20'!H93+'Buget P21'!H93+'Buget P22'!H93+'Buget P23'!H93+'Buget P24'!H93+'Buget P25'!H93+'Buget P26'!H93+'Buget P27'!H93+'Buget P28'!H93+'Buget P29'!H93</f>
        <v>0</v>
      </c>
      <c r="I93" s="42">
        <f t="shared" ref="I93:I94" si="60">G93+H93</f>
        <v>0</v>
      </c>
      <c r="J93" s="42"/>
      <c r="K93" s="75">
        <f>'Buget Lider'!K93+'Buget P1'!K93+'Buget P2'!K93+'Buget P3'!K93+'Buget P4'!K93+'Buget P5'!K93+'Buget P6'!K93+'Buget P7'!K93+'Buget P8'!K93+'Buget P9'!K93+'Buget P10'!K93+'Buget P11'!K93+'Buget P12'!K93+'Buget P13'!K93+'Buget P14'!K93+'Buget P15'!K93+'Buget P16'!K93+'Buget P17'!K93+'Buget P18'!K93+'Buget P19'!K93+'Buget P20'!K93+'Buget P21'!K93+'Buget P22'!K93+'Buget P23'!K93+'Buget P24'!K93+'Buget P25'!K93+'Buget P26'!K93+'Buget P27'!K93+'Buget P28'!K93+'Buget P29'!K93</f>
        <v>0</v>
      </c>
      <c r="L93" s="75">
        <f>'Buget Lider'!L93+'Buget P1'!L93+'Buget P2'!L93+'Buget P3'!L93+'Buget P4'!L93+'Buget P5'!L93+'Buget P6'!L93+'Buget P7'!L93+'Buget P8'!L93+'Buget P9'!L93+'Buget P10'!L93+'Buget P11'!L93+'Buget P12'!L93+'Buget P13'!L93+'Buget P14'!L93+'Buget P15'!L93+'Buget P16'!L93+'Buget P17'!L93+'Buget P18'!L93+'Buget P19'!L93+'Buget P20'!L93+'Buget P21'!L93+'Buget P22'!L93+'Buget P23'!L93+'Buget P24'!L93+'Buget P25'!L93+'Buget P26'!L93+'Buget P27'!L93+'Buget P28'!L93+'Buget P29'!L93</f>
        <v>0</v>
      </c>
      <c r="M93" s="75">
        <f>'Buget Lider'!M93+'Buget P1'!M93+'Buget P2'!M93+'Buget P3'!M93+'Buget P4'!M93+'Buget P5'!M93+'Buget P6'!M93+'Buget P7'!M93+'Buget P8'!M93+'Buget P9'!M93+'Buget P10'!M93+'Buget P11'!M93+'Buget P12'!M93+'Buget P13'!M93+'Buget P14'!M93+'Buget P15'!M93+'Buget P16'!M93+'Buget P17'!M93+'Buget P18'!M93+'Buget P19'!M93+'Buget P20'!M93+'Buget P21'!M93+'Buget P22'!M93+'Buget P23'!M93+'Buget P24'!M93+'Buget P25'!M93+'Buget P26'!M93+'Buget P27'!M93+'Buget P28'!M93+'Buget P29'!M93</f>
        <v>0</v>
      </c>
      <c r="N93" s="75">
        <f>'Buget Lider'!N93+'Buget P1'!N93+'Buget P2'!N93+'Buget P3'!N93+'Buget P4'!N93+'Buget P5'!N93+'Buget P6'!N93+'Buget P7'!N93+'Buget P8'!N93+'Buget P9'!N93+'Buget P10'!N93+'Buget P11'!N93+'Buget P12'!N93+'Buget P13'!N93+'Buget P14'!N93+'Buget P15'!N93+'Buget P16'!N93+'Buget P17'!N93+'Buget P18'!N93+'Buget P19'!N93+'Buget P20'!N93+'Buget P21'!N93+'Buget P22'!N93+'Buget P23'!N93+'Buget P24'!N93+'Buget P25'!N93+'Buget P26'!N93+'Buget P27'!N93+'Buget P28'!N93+'Buget P29'!N93</f>
        <v>0</v>
      </c>
      <c r="O93" s="75">
        <f>'Buget Lider'!O93+'Buget P1'!O93+'Buget P2'!O93+'Buget P3'!O93+'Buget P4'!O93+'Buget P5'!O93+'Buget P6'!O93+'Buget P7'!O93+'Buget P8'!O93+'Buget P9'!O93+'Buget P10'!O93+'Buget P11'!O93+'Buget P12'!O93+'Buget P13'!O93+'Buget P14'!O93+'Buget P15'!O93+'Buget P16'!O93+'Buget P17'!O93+'Buget P18'!O93+'Buget P19'!O93+'Buget P20'!O93+'Buget P21'!O93+'Buget P22'!O93+'Buget P23'!O93+'Buget P24'!O93+'Buget P25'!O93+'Buget P26'!O93+'Buget P27'!O93+'Buget P28'!O93+'Buget P29'!O93</f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57"/>
        <v>0</v>
      </c>
      <c r="D94" s="75">
        <f>'Buget Lider'!D94+'Buget P1'!D94+'Buget P2'!D94+'Buget P3'!D94+'Buget P4'!D94+'Buget P5'!D94+'Buget P6'!D94+'Buget P7'!D94+'Buget P8'!D94+'Buget P9'!D94+'Buget P10'!D94+'Buget P11'!D94+'Buget P12'!D94+'Buget P13'!D94+'Buget P14'!D94+'Buget P15'!D94+'Buget P16'!D94+'Buget P17'!D94+'Buget P18'!D94+'Buget P19'!D94+'Buget P20'!D94+'Buget P21'!D94+'Buget P22'!D94+'Buget P23'!D94+'Buget P24'!D94+'Buget P25'!D94+'Buget P26'!D94+'Buget P27'!D94+'Buget P28'!D94+'Buget P29'!D94</f>
        <v>0</v>
      </c>
      <c r="E94" s="75">
        <f>'Buget Lider'!E94+'Buget P1'!E94+'Buget P2'!E94+'Buget P3'!E94+'Buget P4'!E94+'Buget P5'!E94+'Buget P6'!E94+'Buget P7'!E94+'Buget P8'!E94+'Buget P9'!E94+'Buget P10'!E94+'Buget P11'!E94+'Buget P12'!E94+'Buget P13'!E94+'Buget P14'!E94+'Buget P15'!E94+'Buget P16'!E94+'Buget P17'!E94+'Buget P18'!E94+'Buget P19'!E94+'Buget P20'!E94+'Buget P21'!E94+'Buget P22'!E94+'Buget P23'!E94+'Buget P24'!E94+'Buget P25'!E94+'Buget P26'!E94+'Buget P27'!E94+'Buget P28'!E94+'Buget P29'!E94</f>
        <v>0</v>
      </c>
      <c r="F94" s="42">
        <f t="shared" si="36"/>
        <v>0</v>
      </c>
      <c r="G94" s="75">
        <f>'Buget Lider'!G94+'Buget P1'!G94+'Buget P2'!G94+'Buget P3'!G94+'Buget P4'!G94+'Buget P5'!G94+'Buget P6'!G94+'Buget P7'!G94+'Buget P8'!G94+'Buget P9'!G94+'Buget P10'!G94+'Buget P11'!G94+'Buget P12'!G94+'Buget P13'!G94+'Buget P14'!G94+'Buget P15'!G94+'Buget P16'!G94+'Buget P17'!G94+'Buget P18'!G94+'Buget P19'!G94+'Buget P20'!G94+'Buget P21'!G94+'Buget P22'!G94+'Buget P23'!G94+'Buget P24'!G94+'Buget P25'!G94+'Buget P26'!G94+'Buget P27'!G94+'Buget P28'!G94+'Buget P29'!G94</f>
        <v>0</v>
      </c>
      <c r="H94" s="75">
        <f>'Buget Lider'!H94+'Buget P1'!H94+'Buget P2'!H94+'Buget P3'!H94+'Buget P4'!H94+'Buget P5'!H94+'Buget P6'!H94+'Buget P7'!H94+'Buget P8'!H94+'Buget P9'!H94+'Buget P10'!H94+'Buget P11'!H94+'Buget P12'!H94+'Buget P13'!H94+'Buget P14'!H94+'Buget P15'!H94+'Buget P16'!H94+'Buget P17'!H94+'Buget P18'!H94+'Buget P19'!H94+'Buget P20'!H94+'Buget P21'!H94+'Buget P22'!H94+'Buget P23'!H94+'Buget P24'!H94+'Buget P25'!H94+'Buget P26'!H94+'Buget P27'!H94+'Buget P28'!H94+'Buget P29'!H94</f>
        <v>0</v>
      </c>
      <c r="I94" s="42">
        <f t="shared" si="60"/>
        <v>0</v>
      </c>
      <c r="J94" s="42"/>
      <c r="K94" s="75">
        <f>'Buget Lider'!K94+'Buget P1'!K94+'Buget P2'!K94+'Buget P3'!K94+'Buget P4'!K94+'Buget P5'!K94+'Buget P6'!K94+'Buget P7'!K94+'Buget P8'!K94+'Buget P9'!K94+'Buget P10'!K94+'Buget P11'!K94+'Buget P12'!K94+'Buget P13'!K94+'Buget P14'!K94+'Buget P15'!K94+'Buget P16'!K94+'Buget P17'!K94+'Buget P18'!K94+'Buget P19'!K94+'Buget P20'!K94+'Buget P21'!K94+'Buget P22'!K94+'Buget P23'!K94+'Buget P24'!K94+'Buget P25'!K94+'Buget P26'!K94+'Buget P27'!K94+'Buget P28'!K94+'Buget P29'!K94</f>
        <v>0</v>
      </c>
      <c r="L94" s="75">
        <f>'Buget Lider'!L94+'Buget P1'!L94+'Buget P2'!L94+'Buget P3'!L94+'Buget P4'!L94+'Buget P5'!L94+'Buget P6'!L94+'Buget P7'!L94+'Buget P8'!L94+'Buget P9'!L94+'Buget P10'!L94+'Buget P11'!L94+'Buget P12'!L94+'Buget P13'!L94+'Buget P14'!L94+'Buget P15'!L94+'Buget P16'!L94+'Buget P17'!L94+'Buget P18'!L94+'Buget P19'!L94+'Buget P20'!L94+'Buget P21'!L94+'Buget P22'!L94+'Buget P23'!L94+'Buget P24'!L94+'Buget P25'!L94+'Buget P26'!L94+'Buget P27'!L94+'Buget P28'!L94+'Buget P29'!L94</f>
        <v>0</v>
      </c>
      <c r="M94" s="75">
        <f>'Buget Lider'!M94+'Buget P1'!M94+'Buget P2'!M94+'Buget P3'!M94+'Buget P4'!M94+'Buget P5'!M94+'Buget P6'!M94+'Buget P7'!M94+'Buget P8'!M94+'Buget P9'!M94+'Buget P10'!M94+'Buget P11'!M94+'Buget P12'!M94+'Buget P13'!M94+'Buget P14'!M94+'Buget P15'!M94+'Buget P16'!M94+'Buget P17'!M94+'Buget P18'!M94+'Buget P19'!M94+'Buget P20'!M94+'Buget P21'!M94+'Buget P22'!M94+'Buget P23'!M94+'Buget P24'!M94+'Buget P25'!M94+'Buget P26'!M94+'Buget P27'!M94+'Buget P28'!M94+'Buget P29'!M94</f>
        <v>0</v>
      </c>
      <c r="N94" s="75">
        <f>'Buget Lider'!N94+'Buget P1'!N94+'Buget P2'!N94+'Buget P3'!N94+'Buget P4'!N94+'Buget P5'!N94+'Buget P6'!N94+'Buget P7'!N94+'Buget P8'!N94+'Buget P9'!N94+'Buget P10'!N94+'Buget P11'!N94+'Buget P12'!N94+'Buget P13'!N94+'Buget P14'!N94+'Buget P15'!N94+'Buget P16'!N94+'Buget P17'!N94+'Buget P18'!N94+'Buget P19'!N94+'Buget P20'!N94+'Buget P21'!N94+'Buget P22'!N94+'Buget P23'!N94+'Buget P24'!N94+'Buget P25'!N94+'Buget P26'!N94+'Buget P27'!N94+'Buget P28'!N94+'Buget P29'!N94</f>
        <v>0</v>
      </c>
      <c r="O94" s="75">
        <f>'Buget Lider'!O94+'Buget P1'!O94+'Buget P2'!O94+'Buget P3'!O94+'Buget P4'!O94+'Buget P5'!O94+'Buget P6'!O94+'Buget P7'!O94+'Buget P8'!O94+'Buget P9'!O94+'Buget P10'!O94+'Buget P11'!O94+'Buget P12'!O94+'Buget P13'!O94+'Buget P14'!O94+'Buget P15'!O94+'Buget P16'!O94+'Buget P17'!O94+'Buget P18'!O94+'Buget P19'!O94+'Buget P20'!O94+'Buget P21'!O94+'Buget P22'!O94+'Buget P23'!O94+'Buget P24'!O94+'Buget P25'!O94+'Buget P26'!O94+'Buget P27'!O94+'Buget P28'!O94+'Buget P29'!O94</f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57"/>
        <v>0</v>
      </c>
      <c r="D95" s="75">
        <f>'Buget Lider'!D95+'Buget P1'!D95+'Buget P2'!D95+'Buget P3'!D95+'Buget P4'!D95+'Buget P5'!D95+'Buget P6'!D95+'Buget P7'!D95+'Buget P8'!D95+'Buget P9'!D95+'Buget P10'!D95+'Buget P11'!D95+'Buget P12'!D95+'Buget P13'!D95+'Buget P14'!D95+'Buget P15'!D95+'Buget P16'!D95+'Buget P17'!D95+'Buget P18'!D95+'Buget P19'!D95+'Buget P20'!D95+'Buget P21'!D95+'Buget P22'!D95+'Buget P23'!D95+'Buget P24'!D95+'Buget P25'!D95+'Buget P26'!D95+'Buget P27'!D95+'Buget P28'!D95+'Buget P29'!D95</f>
        <v>0</v>
      </c>
      <c r="E95" s="75">
        <f>'Buget Lider'!E95+'Buget P1'!E95+'Buget P2'!E95+'Buget P3'!E95+'Buget P4'!E95+'Buget P5'!E95+'Buget P6'!E95+'Buget P7'!E95+'Buget P8'!E95+'Buget P9'!E95+'Buget P10'!E95+'Buget P11'!E95+'Buget P12'!E95+'Buget P13'!E95+'Buget P14'!E95+'Buget P15'!E95+'Buget P16'!E95+'Buget P17'!E95+'Buget P18'!E95+'Buget P19'!E95+'Buget P20'!E95+'Buget P21'!E95+'Buget P22'!E95+'Buget P23'!E95+'Buget P24'!E95+'Buget P25'!E95+'Buget P26'!E95+'Buget P27'!E95+'Buget P28'!E95+'Buget P29'!E95</f>
        <v>0</v>
      </c>
      <c r="F95" s="42">
        <f t="shared" si="36"/>
        <v>0</v>
      </c>
      <c r="G95" s="75">
        <f>'Buget Lider'!G95+'Buget P1'!G95+'Buget P2'!G95+'Buget P3'!G95+'Buget P4'!G95+'Buget P5'!G95+'Buget P6'!G95+'Buget P7'!G95+'Buget P8'!G95+'Buget P9'!G95+'Buget P10'!G95+'Buget P11'!G95+'Buget P12'!G95+'Buget P13'!G95+'Buget P14'!G95+'Buget P15'!G95+'Buget P16'!G95+'Buget P17'!G95+'Buget P18'!G95+'Buget P19'!G95+'Buget P20'!G95+'Buget P21'!G95+'Buget P22'!G95+'Buget P23'!G95+'Buget P24'!G95+'Buget P25'!G95+'Buget P26'!G95+'Buget P27'!G95+'Buget P28'!G95+'Buget P29'!G95</f>
        <v>0</v>
      </c>
      <c r="H95" s="75">
        <f>'Buget Lider'!H95+'Buget P1'!H95+'Buget P2'!H95+'Buget P3'!H95+'Buget P4'!H95+'Buget P5'!H95+'Buget P6'!H95+'Buget P7'!H95+'Buget P8'!H95+'Buget P9'!H95+'Buget P10'!H95+'Buget P11'!H95+'Buget P12'!H95+'Buget P13'!H95+'Buget P14'!H95+'Buget P15'!H95+'Buget P16'!H95+'Buget P17'!H95+'Buget P18'!H95+'Buget P19'!H95+'Buget P20'!H95+'Buget P21'!H95+'Buget P22'!H95+'Buget P23'!H95+'Buget P24'!H95+'Buget P25'!H95+'Buget P26'!H95+'Buget P27'!H95+'Buget P28'!H95+'Buget P29'!H95</f>
        <v>0</v>
      </c>
      <c r="I95" s="42">
        <f>G95+H95</f>
        <v>0</v>
      </c>
      <c r="J95" s="42"/>
      <c r="K95" s="75">
        <f>'Buget Lider'!K95+'Buget P1'!K95+'Buget P2'!K95+'Buget P3'!K95+'Buget P4'!K95+'Buget P5'!K95+'Buget P6'!K95+'Buget P7'!K95+'Buget P8'!K95+'Buget P9'!K95+'Buget P10'!K95+'Buget P11'!K95+'Buget P12'!K95+'Buget P13'!K95+'Buget P14'!K95+'Buget P15'!K95+'Buget P16'!K95+'Buget P17'!K95+'Buget P18'!K95+'Buget P19'!K95+'Buget P20'!K95+'Buget P21'!K95+'Buget P22'!K95+'Buget P23'!K95+'Buget P24'!K95+'Buget P25'!K95+'Buget P26'!K95+'Buget P27'!K95+'Buget P28'!K95+'Buget P29'!K95</f>
        <v>0</v>
      </c>
      <c r="L95" s="75">
        <f>'Buget Lider'!L95+'Buget P1'!L95+'Buget P2'!L95+'Buget P3'!L95+'Buget P4'!L95+'Buget P5'!L95+'Buget P6'!L95+'Buget P7'!L95+'Buget P8'!L95+'Buget P9'!L95+'Buget P10'!L95+'Buget P11'!L95+'Buget P12'!L95+'Buget P13'!L95+'Buget P14'!L95+'Buget P15'!L95+'Buget P16'!L95+'Buget P17'!L95+'Buget P18'!L95+'Buget P19'!L95+'Buget P20'!L95+'Buget P21'!L95+'Buget P22'!L95+'Buget P23'!L95+'Buget P24'!L95+'Buget P25'!L95+'Buget P26'!L95+'Buget P27'!L95+'Buget P28'!L95+'Buget P29'!L95</f>
        <v>0</v>
      </c>
      <c r="M95" s="75">
        <f>'Buget Lider'!M95+'Buget P1'!M95+'Buget P2'!M95+'Buget P3'!M95+'Buget P4'!M95+'Buget P5'!M95+'Buget P6'!M95+'Buget P7'!M95+'Buget P8'!M95+'Buget P9'!M95+'Buget P10'!M95+'Buget P11'!M95+'Buget P12'!M95+'Buget P13'!M95+'Buget P14'!M95+'Buget P15'!M95+'Buget P16'!M95+'Buget P17'!M95+'Buget P18'!M95+'Buget P19'!M95+'Buget P20'!M95+'Buget P21'!M95+'Buget P22'!M95+'Buget P23'!M95+'Buget P24'!M95+'Buget P25'!M95+'Buget P26'!M95+'Buget P27'!M95+'Buget P28'!M95+'Buget P29'!M95</f>
        <v>0</v>
      </c>
      <c r="N95" s="75">
        <f>'Buget Lider'!N95+'Buget P1'!N95+'Buget P2'!N95+'Buget P3'!N95+'Buget P4'!N95+'Buget P5'!N95+'Buget P6'!N95+'Buget P7'!N95+'Buget P8'!N95+'Buget P9'!N95+'Buget P10'!N95+'Buget P11'!N95+'Buget P12'!N95+'Buget P13'!N95+'Buget P14'!N95+'Buget P15'!N95+'Buget P16'!N95+'Buget P17'!N95+'Buget P18'!N95+'Buget P19'!N95+'Buget P20'!N95+'Buget P21'!N95+'Buget P22'!N95+'Buget P23'!N95+'Buget P24'!N95+'Buget P25'!N95+'Buget P26'!N95+'Buget P27'!N95+'Buget P28'!N95+'Buget P29'!N95</f>
        <v>0</v>
      </c>
      <c r="O95" s="75">
        <f>'Buget Lider'!O95+'Buget P1'!O95+'Buget P2'!O95+'Buget P3'!O95+'Buget P4'!O95+'Buget P5'!O95+'Buget P6'!O95+'Buget P7'!O95+'Buget P8'!O95+'Buget P9'!O95+'Buget P10'!O95+'Buget P11'!O95+'Buget P12'!O95+'Buget P13'!O95+'Buget P14'!O95+'Buget P15'!O95+'Buget P16'!O95+'Buget P17'!O95+'Buget P18'!O95+'Buget P19'!O95+'Buget P20'!O95+'Buget P21'!O95+'Buget P22'!O95+'Buget P23'!O95+'Buget P24'!O95+'Buget P25'!O95+'Buget P26'!O95+'Buget P27'!O95+'Buget P28'!O95+'Buget P29'!O95</f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57"/>
        <v>0</v>
      </c>
      <c r="D96" s="75">
        <f>'Buget Lider'!D96+'Buget P1'!D96+'Buget P2'!D96+'Buget P3'!D96+'Buget P4'!D96+'Buget P5'!D96+'Buget P6'!D96+'Buget P7'!D96+'Buget P8'!D96+'Buget P9'!D96+'Buget P10'!D96+'Buget P11'!D96+'Buget P12'!D96+'Buget P13'!D96+'Buget P14'!D96+'Buget P15'!D96+'Buget P16'!D96+'Buget P17'!D96+'Buget P18'!D96+'Buget P19'!D96+'Buget P20'!D96+'Buget P21'!D96+'Buget P22'!D96+'Buget P23'!D96+'Buget P24'!D96+'Buget P25'!D96+'Buget P26'!D96+'Buget P27'!D96+'Buget P28'!D96+'Buget P29'!D96</f>
        <v>0</v>
      </c>
      <c r="E96" s="75">
        <f>'Buget Lider'!E96+'Buget P1'!E96+'Buget P2'!E96+'Buget P3'!E96+'Buget P4'!E96+'Buget P5'!E96+'Buget P6'!E96+'Buget P7'!E96+'Buget P8'!E96+'Buget P9'!E96+'Buget P10'!E96+'Buget P11'!E96+'Buget P12'!E96+'Buget P13'!E96+'Buget P14'!E96+'Buget P15'!E96+'Buget P16'!E96+'Buget P17'!E96+'Buget P18'!E96+'Buget P19'!E96+'Buget P20'!E96+'Buget P21'!E96+'Buget P22'!E96+'Buget P23'!E96+'Buget P24'!E96+'Buget P25'!E96+'Buget P26'!E96+'Buget P27'!E96+'Buget P28'!E96+'Buget P29'!E96</f>
        <v>0</v>
      </c>
      <c r="F96" s="42">
        <f t="shared" si="36"/>
        <v>0</v>
      </c>
      <c r="G96" s="75">
        <f>'Buget Lider'!G96+'Buget P1'!G96+'Buget P2'!G96+'Buget P3'!G96+'Buget P4'!G96+'Buget P5'!G96+'Buget P6'!G96+'Buget P7'!G96+'Buget P8'!G96+'Buget P9'!G96+'Buget P10'!G96+'Buget P11'!G96+'Buget P12'!G96+'Buget P13'!G96+'Buget P14'!G96+'Buget P15'!G96+'Buget P16'!G96+'Buget P17'!G96+'Buget P18'!G96+'Buget P19'!G96+'Buget P20'!G96+'Buget P21'!G96+'Buget P22'!G96+'Buget P23'!G96+'Buget P24'!G96+'Buget P25'!G96+'Buget P26'!G96+'Buget P27'!G96+'Buget P28'!G96+'Buget P29'!G96</f>
        <v>0</v>
      </c>
      <c r="H96" s="75">
        <f>'Buget Lider'!H96+'Buget P1'!H96+'Buget P2'!H96+'Buget P3'!H96+'Buget P4'!H96+'Buget P5'!H96+'Buget P6'!H96+'Buget P7'!H96+'Buget P8'!H96+'Buget P9'!H96+'Buget P10'!H96+'Buget P11'!H96+'Buget P12'!H96+'Buget P13'!H96+'Buget P14'!H96+'Buget P15'!H96+'Buget P16'!H96+'Buget P17'!H96+'Buget P18'!H96+'Buget P19'!H96+'Buget P20'!H96+'Buget P21'!H96+'Buget P22'!H96+'Buget P23'!H96+'Buget P24'!H96+'Buget P25'!H96+'Buget P26'!H96+'Buget P27'!H96+'Buget P28'!H96+'Buget P29'!H96</f>
        <v>0</v>
      </c>
      <c r="I96" s="42">
        <f>G96+H96</f>
        <v>0</v>
      </c>
      <c r="J96" s="42"/>
      <c r="K96" s="75">
        <f>'Buget Lider'!K96+'Buget P1'!K96+'Buget P2'!K96+'Buget P3'!K96+'Buget P4'!K96+'Buget P5'!K96+'Buget P6'!K96+'Buget P7'!K96+'Buget P8'!K96+'Buget P9'!K96+'Buget P10'!K96+'Buget P11'!K96+'Buget P12'!K96+'Buget P13'!K96+'Buget P14'!K96+'Buget P15'!K96+'Buget P16'!K96+'Buget P17'!K96+'Buget P18'!K96+'Buget P19'!K96+'Buget P20'!K96+'Buget P21'!K96+'Buget P22'!K96+'Buget P23'!K96+'Buget P24'!K96+'Buget P25'!K96+'Buget P26'!K96+'Buget P27'!K96+'Buget P28'!K96+'Buget P29'!K96</f>
        <v>0</v>
      </c>
      <c r="L96" s="75">
        <f>'Buget Lider'!L96+'Buget P1'!L96+'Buget P2'!L96+'Buget P3'!L96+'Buget P4'!L96+'Buget P5'!L96+'Buget P6'!L96+'Buget P7'!L96+'Buget P8'!L96+'Buget P9'!L96+'Buget P10'!L96+'Buget P11'!L96+'Buget P12'!L96+'Buget P13'!L96+'Buget P14'!L96+'Buget P15'!L96+'Buget P16'!L96+'Buget P17'!L96+'Buget P18'!L96+'Buget P19'!L96+'Buget P20'!L96+'Buget P21'!L96+'Buget P22'!L96+'Buget P23'!L96+'Buget P24'!L96+'Buget P25'!L96+'Buget P26'!L96+'Buget P27'!L96+'Buget P28'!L96+'Buget P29'!L96</f>
        <v>0</v>
      </c>
      <c r="M96" s="75">
        <f>'Buget Lider'!M96+'Buget P1'!M96+'Buget P2'!M96+'Buget P3'!M96+'Buget P4'!M96+'Buget P5'!M96+'Buget P6'!M96+'Buget P7'!M96+'Buget P8'!M96+'Buget P9'!M96+'Buget P10'!M96+'Buget P11'!M96+'Buget P12'!M96+'Buget P13'!M96+'Buget P14'!M96+'Buget P15'!M96+'Buget P16'!M96+'Buget P17'!M96+'Buget P18'!M96+'Buget P19'!M96+'Buget P20'!M96+'Buget P21'!M96+'Buget P22'!M96+'Buget P23'!M96+'Buget P24'!M96+'Buget P25'!M96+'Buget P26'!M96+'Buget P27'!M96+'Buget P28'!M96+'Buget P29'!M96</f>
        <v>0</v>
      </c>
      <c r="N96" s="75">
        <f>'Buget Lider'!N96+'Buget P1'!N96+'Buget P2'!N96+'Buget P3'!N96+'Buget P4'!N96+'Buget P5'!N96+'Buget P6'!N96+'Buget P7'!N96+'Buget P8'!N96+'Buget P9'!N96+'Buget P10'!N96+'Buget P11'!N96+'Buget P12'!N96+'Buget P13'!N96+'Buget P14'!N96+'Buget P15'!N96+'Buget P16'!N96+'Buget P17'!N96+'Buget P18'!N96+'Buget P19'!N96+'Buget P20'!N96+'Buget P21'!N96+'Buget P22'!N96+'Buget P23'!N96+'Buget P24'!N96+'Buget P25'!N96+'Buget P26'!N96+'Buget P27'!N96+'Buget P28'!N96+'Buget P29'!N96</f>
        <v>0</v>
      </c>
      <c r="O96" s="75">
        <f>'Buget Lider'!O96+'Buget P1'!O96+'Buget P2'!O96+'Buget P3'!O96+'Buget P4'!O96+'Buget P5'!O96+'Buget P6'!O96+'Buget P7'!O96+'Buget P8'!O96+'Buget P9'!O96+'Buget P10'!O96+'Buget P11'!O96+'Buget P12'!O96+'Buget P13'!O96+'Buget P14'!O96+'Buget P15'!O96+'Buget P16'!O96+'Buget P17'!O96+'Buget P18'!O96+'Buget P19'!O96+'Buget P20'!O96+'Buget P21'!O96+'Buget P22'!O96+'Buget P23'!O96+'Buget P24'!O96+'Buget P25'!O96+'Buget P26'!O96+'Buget P27'!O96+'Buget P28'!O96+'Buget P29'!O96</f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1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ref="F97" si="61">D97+E97</f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si="3"/>
        <v>ok</v>
      </c>
      <c r="Q97" s="76"/>
      <c r="R97" s="76"/>
    </row>
    <row r="98" spans="1:18" s="12" customFormat="1" ht="50.95" x14ac:dyDescent="0.25">
      <c r="A98" s="72" t="s">
        <v>386</v>
      </c>
      <c r="B98" s="77" t="s">
        <v>379</v>
      </c>
      <c r="C98" s="42">
        <f t="shared" ref="C97:C100" si="62">F98+I98</f>
        <v>0</v>
      </c>
      <c r="D98" s="75">
        <f>'Buget Lider'!D98+'Buget P1'!D98+'Buget P2'!D98+'Buget P3'!D98+'Buget P4'!D98+'Buget P5'!D98+'Buget P6'!D98+'Buget P7'!D98+'Buget P8'!D98+'Buget P9'!D98+'Buget P10'!D98+'Buget P11'!D98+'Buget P12'!D98+'Buget P13'!D98+'Buget P14'!D98+'Buget P15'!D98+'Buget P16'!D98+'Buget P17'!D98+'Buget P18'!D98+'Buget P19'!D98+'Buget P20'!D98+'Buget P21'!D98+'Buget P22'!D98+'Buget P23'!D98+'Buget P24'!D98+'Buget P25'!D98+'Buget P26'!D98+'Buget P27'!D98+'Buget P28'!D98+'Buget P29'!D98</f>
        <v>0</v>
      </c>
      <c r="E98" s="75">
        <f>'Buget Lider'!E98+'Buget P1'!E98+'Buget P2'!E98+'Buget P3'!E98+'Buget P4'!E98+'Buget P5'!E98+'Buget P6'!E98+'Buget P7'!E98+'Buget P8'!E98+'Buget P9'!E98+'Buget P10'!E98+'Buget P11'!E98+'Buget P12'!E98+'Buget P13'!E98+'Buget P14'!E98+'Buget P15'!E98+'Buget P16'!E98+'Buget P17'!E98+'Buget P18'!E98+'Buget P19'!E98+'Buget P20'!E98+'Buget P21'!E98+'Buget P22'!E98+'Buget P23'!E98+'Buget P24'!E98+'Buget P25'!E98+'Buget P26'!E98+'Buget P27'!E98+'Buget P28'!E98+'Buget P29'!E98</f>
        <v>0</v>
      </c>
      <c r="F98" s="42">
        <f t="shared" si="36"/>
        <v>0</v>
      </c>
      <c r="G98" s="75">
        <f>'Buget Lider'!G98+'Buget P1'!G98+'Buget P2'!G98+'Buget P3'!G98+'Buget P4'!G98+'Buget P5'!G98+'Buget P6'!G98+'Buget P7'!G98+'Buget P8'!G98+'Buget P9'!G98+'Buget P10'!G98+'Buget P11'!G98+'Buget P12'!G98+'Buget P13'!G98+'Buget P14'!G98+'Buget P15'!G98+'Buget P16'!G98+'Buget P17'!G98+'Buget P18'!G98+'Buget P19'!G98+'Buget P20'!G98+'Buget P21'!G98+'Buget P22'!G98+'Buget P23'!G98+'Buget P24'!G98+'Buget P25'!G98+'Buget P26'!G98+'Buget P27'!G98+'Buget P28'!G98+'Buget P29'!G98</f>
        <v>0</v>
      </c>
      <c r="H98" s="75">
        <f>'Buget Lider'!H98+'Buget P1'!H98+'Buget P2'!H98+'Buget P3'!H98+'Buget P4'!H98+'Buget P5'!H98+'Buget P6'!H98+'Buget P7'!H98+'Buget P8'!H98+'Buget P9'!H98+'Buget P10'!H98+'Buget P11'!H98+'Buget P12'!H98+'Buget P13'!H98+'Buget P14'!H98+'Buget P15'!H98+'Buget P16'!H98+'Buget P17'!H98+'Buget P18'!H98+'Buget P19'!H98+'Buget P20'!H98+'Buget P21'!H98+'Buget P22'!H98+'Buget P23'!H98+'Buget P24'!H98+'Buget P25'!H98+'Buget P26'!H98+'Buget P27'!H98+'Buget P28'!H98+'Buget P29'!H98</f>
        <v>0</v>
      </c>
      <c r="I98" s="42">
        <f>G98+H98</f>
        <v>0</v>
      </c>
      <c r="J98" s="42"/>
      <c r="K98" s="75">
        <f>'Buget Lider'!K98+'Buget P1'!K98+'Buget P2'!K98+'Buget P3'!K98+'Buget P4'!K98+'Buget P5'!K98+'Buget P6'!K98+'Buget P7'!K98+'Buget P8'!K98+'Buget P9'!K98+'Buget P10'!K98+'Buget P11'!K98+'Buget P12'!K98+'Buget P13'!K98+'Buget P14'!K98+'Buget P15'!K98+'Buget P16'!K98+'Buget P17'!K98+'Buget P18'!K98+'Buget P19'!K98+'Buget P20'!K98+'Buget P21'!K98+'Buget P22'!K98+'Buget P23'!K98+'Buget P24'!K98+'Buget P25'!K98+'Buget P26'!K98+'Buget P27'!K98+'Buget P28'!K98+'Buget P29'!K98</f>
        <v>0</v>
      </c>
      <c r="L98" s="75">
        <f>'Buget Lider'!L98+'Buget P1'!L98+'Buget P2'!L98+'Buget P3'!L98+'Buget P4'!L98+'Buget P5'!L98+'Buget P6'!L98+'Buget P7'!L98+'Buget P8'!L98+'Buget P9'!L98+'Buget P10'!L98+'Buget P11'!L98+'Buget P12'!L98+'Buget P13'!L98+'Buget P14'!L98+'Buget P15'!L98+'Buget P16'!L98+'Buget P17'!L98+'Buget P18'!L98+'Buget P19'!L98+'Buget P20'!L98+'Buget P21'!L98+'Buget P22'!L98+'Buget P23'!L98+'Buget P24'!L98+'Buget P25'!L98+'Buget P26'!L98+'Buget P27'!L98+'Buget P28'!L98+'Buget P29'!L98</f>
        <v>0</v>
      </c>
      <c r="M98" s="75">
        <f>'Buget Lider'!M98+'Buget P1'!M98+'Buget P2'!M98+'Buget P3'!M98+'Buget P4'!M98+'Buget P5'!M98+'Buget P6'!M98+'Buget P7'!M98+'Buget P8'!M98+'Buget P9'!M98+'Buget P10'!M98+'Buget P11'!M98+'Buget P12'!M98+'Buget P13'!M98+'Buget P14'!M98+'Buget P15'!M98+'Buget P16'!M98+'Buget P17'!M98+'Buget P18'!M98+'Buget P19'!M98+'Buget P20'!M98+'Buget P21'!M98+'Buget P22'!M98+'Buget P23'!M98+'Buget P24'!M98+'Buget P25'!M98+'Buget P26'!M98+'Buget P27'!M98+'Buget P28'!M98+'Buget P29'!M98</f>
        <v>0</v>
      </c>
      <c r="N98" s="75">
        <f>'Buget Lider'!N98+'Buget P1'!N98+'Buget P2'!N98+'Buget P3'!N98+'Buget P4'!N98+'Buget P5'!N98+'Buget P6'!N98+'Buget P7'!N98+'Buget P8'!N98+'Buget P9'!N98+'Buget P10'!N98+'Buget P11'!N98+'Buget P12'!N98+'Buget P13'!N98+'Buget P14'!N98+'Buget P15'!N98+'Buget P16'!N98+'Buget P17'!N98+'Buget P18'!N98+'Buget P19'!N98+'Buget P20'!N98+'Buget P21'!N98+'Buget P22'!N98+'Buget P23'!N98+'Buget P24'!N98+'Buget P25'!N98+'Buget P26'!N98+'Buget P27'!N98+'Buget P28'!N98+'Buget P29'!N98</f>
        <v>0</v>
      </c>
      <c r="O98" s="75">
        <f>'Buget Lider'!O98+'Buget P1'!O98+'Buget P2'!O98+'Buget P3'!O98+'Buget P4'!O98+'Buget P5'!O98+'Buget P6'!O98+'Buget P7'!O98+'Buget P8'!O98+'Buget P9'!O98+'Buget P10'!O98+'Buget P11'!O98+'Buget P12'!O98+'Buget P13'!O98+'Buget P14'!O98+'Buget P15'!O98+'Buget P16'!O98+'Buget P17'!O98+'Buget P18'!O98+'Buget P19'!O98+'Buget P20'!O98+'Buget P21'!O98+'Buget P22'!O98+'Buget P23'!O98+'Buget P24'!O98+'Buget P25'!O98+'Buget P26'!O98+'Buget P27'!O98+'Buget P28'!O98+'Buget P29'!O98</f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18" s="12" customFormat="1" ht="38.25" x14ac:dyDescent="0.25">
      <c r="A99" s="72" t="s">
        <v>387</v>
      </c>
      <c r="B99" s="77" t="s">
        <v>384</v>
      </c>
      <c r="C99" s="42">
        <f t="shared" si="62"/>
        <v>0</v>
      </c>
      <c r="D99" s="75">
        <f>'Buget Lider'!D99+'Buget P1'!D99+'Buget P2'!D99+'Buget P3'!D99+'Buget P4'!D99+'Buget P5'!D99+'Buget P6'!D99+'Buget P7'!D99+'Buget P8'!D99+'Buget P9'!D99+'Buget P10'!D99+'Buget P11'!D99+'Buget P12'!D99+'Buget P13'!D99+'Buget P14'!D99+'Buget P15'!D99+'Buget P16'!D99+'Buget P17'!D99+'Buget P18'!D99+'Buget P19'!D99+'Buget P20'!D99+'Buget P21'!D99+'Buget P22'!D99+'Buget P23'!D99+'Buget P24'!D99+'Buget P25'!D99+'Buget P26'!D99+'Buget P27'!D99+'Buget P28'!D99+'Buget P29'!D99</f>
        <v>0</v>
      </c>
      <c r="E99" s="75">
        <f>'Buget Lider'!E99+'Buget P1'!E99+'Buget P2'!E99+'Buget P3'!E99+'Buget P4'!E99+'Buget P5'!E99+'Buget P6'!E99+'Buget P7'!E99+'Buget P8'!E99+'Buget P9'!E99+'Buget P10'!E99+'Buget P11'!E99+'Buget P12'!E99+'Buget P13'!E99+'Buget P14'!E99+'Buget P15'!E99+'Buget P16'!E99+'Buget P17'!E99+'Buget P18'!E99+'Buget P19'!E99+'Buget P20'!E99+'Buget P21'!E99+'Buget P22'!E99+'Buget P23'!E99+'Buget P24'!E99+'Buget P25'!E99+'Buget P26'!E99+'Buget P27'!E99+'Buget P28'!E99+'Buget P29'!E99</f>
        <v>0</v>
      </c>
      <c r="F99" s="42">
        <f>D99+E99</f>
        <v>0</v>
      </c>
      <c r="G99" s="75">
        <f>'Buget Lider'!G99+'Buget P1'!G99+'Buget P2'!G99+'Buget P3'!G99+'Buget P4'!G99+'Buget P5'!G99+'Buget P6'!G99+'Buget P7'!G99+'Buget P8'!G99+'Buget P9'!G99+'Buget P10'!G99+'Buget P11'!G99+'Buget P12'!G99+'Buget P13'!G99+'Buget P14'!G99+'Buget P15'!G99+'Buget P16'!G99+'Buget P17'!G99+'Buget P18'!G99+'Buget P19'!G99+'Buget P20'!G99+'Buget P21'!G99+'Buget P22'!G99+'Buget P23'!G99+'Buget P24'!G99+'Buget P25'!G99+'Buget P26'!G99+'Buget P27'!G99+'Buget P28'!G99+'Buget P29'!G99</f>
        <v>0</v>
      </c>
      <c r="H99" s="75">
        <f>'Buget Lider'!H99+'Buget P1'!H99+'Buget P2'!H99+'Buget P3'!H99+'Buget P4'!H99+'Buget P5'!H99+'Buget P6'!H99+'Buget P7'!H99+'Buget P8'!H99+'Buget P9'!H99+'Buget P10'!H99+'Buget P11'!H99+'Buget P12'!H99+'Buget P13'!H99+'Buget P14'!H99+'Buget P15'!H99+'Buget P16'!H99+'Buget P17'!H99+'Buget P18'!H99+'Buget P19'!H99+'Buget P20'!H99+'Buget P21'!H99+'Buget P22'!H99+'Buget P23'!H99+'Buget P24'!H99+'Buget P25'!H99+'Buget P26'!H99+'Buget P27'!H99+'Buget P28'!H99+'Buget P29'!H99</f>
        <v>0</v>
      </c>
      <c r="I99" s="42">
        <f>G99+H99</f>
        <v>0</v>
      </c>
      <c r="J99" s="42"/>
      <c r="K99" s="75">
        <f>'Buget Lider'!K99+'Buget P1'!K99+'Buget P2'!K99+'Buget P3'!K99+'Buget P4'!K99+'Buget P5'!K99+'Buget P6'!K99+'Buget P7'!K99+'Buget P8'!K99+'Buget P9'!K99+'Buget P10'!K99+'Buget P11'!K99+'Buget P12'!K99+'Buget P13'!K99+'Buget P14'!K99+'Buget P15'!K99+'Buget P16'!K99+'Buget P17'!K99+'Buget P18'!K99+'Buget P19'!K99+'Buget P20'!K99+'Buget P21'!K99+'Buget P22'!K99+'Buget P23'!K99+'Buget P24'!K99+'Buget P25'!K99+'Buget P26'!K99+'Buget P27'!K99+'Buget P28'!K99+'Buget P29'!K99</f>
        <v>0</v>
      </c>
      <c r="L99" s="75">
        <f>'Buget Lider'!L99+'Buget P1'!L99+'Buget P2'!L99+'Buget P3'!L99+'Buget P4'!L99+'Buget P5'!L99+'Buget P6'!L99+'Buget P7'!L99+'Buget P8'!L99+'Buget P9'!L99+'Buget P10'!L99+'Buget P11'!L99+'Buget P12'!L99+'Buget P13'!L99+'Buget P14'!L99+'Buget P15'!L99+'Buget P16'!L99+'Buget P17'!L99+'Buget P18'!L99+'Buget P19'!L99+'Buget P20'!L99+'Buget P21'!L99+'Buget P22'!L99+'Buget P23'!L99+'Buget P24'!L99+'Buget P25'!L99+'Buget P26'!L99+'Buget P27'!L99+'Buget P28'!L99+'Buget P29'!L99</f>
        <v>0</v>
      </c>
      <c r="M99" s="75">
        <f>'Buget Lider'!M99+'Buget P1'!M99+'Buget P2'!M99+'Buget P3'!M99+'Buget P4'!M99+'Buget P5'!M99+'Buget P6'!M99+'Buget P7'!M99+'Buget P8'!M99+'Buget P9'!M99+'Buget P10'!M99+'Buget P11'!M99+'Buget P12'!M99+'Buget P13'!M99+'Buget P14'!M99+'Buget P15'!M99+'Buget P16'!M99+'Buget P17'!M99+'Buget P18'!M99+'Buget P19'!M99+'Buget P20'!M99+'Buget P21'!M99+'Buget P22'!M99+'Buget P23'!M99+'Buget P24'!M99+'Buget P25'!M99+'Buget P26'!M99+'Buget P27'!M99+'Buget P28'!M99+'Buget P29'!M99</f>
        <v>0</v>
      </c>
      <c r="N99" s="75">
        <f>'Buget Lider'!N99+'Buget P1'!N99+'Buget P2'!N99+'Buget P3'!N99+'Buget P4'!N99+'Buget P5'!N99+'Buget P6'!N99+'Buget P7'!N99+'Buget P8'!N99+'Buget P9'!N99+'Buget P10'!N99+'Buget P11'!N99+'Buget P12'!N99+'Buget P13'!N99+'Buget P14'!N99+'Buget P15'!N99+'Buget P16'!N99+'Buget P17'!N99+'Buget P18'!N99+'Buget P19'!N99+'Buget P20'!N99+'Buget P21'!N99+'Buget P22'!N99+'Buget P23'!N99+'Buget P24'!N99+'Buget P25'!N99+'Buget P26'!N99+'Buget P27'!N99+'Buget P28'!N99+'Buget P29'!N99</f>
        <v>0</v>
      </c>
      <c r="O99" s="75">
        <f>'Buget Lider'!O99+'Buget P1'!O99+'Buget P2'!O99+'Buget P3'!O99+'Buget P4'!O99+'Buget P5'!O99+'Buget P6'!O99+'Buget P7'!O99+'Buget P8'!O99+'Buget P9'!O99+'Buget P10'!O99+'Buget P11'!O99+'Buget P12'!O99+'Buget P13'!O99+'Buget P14'!O99+'Buget P15'!O99+'Buget P16'!O99+'Buget P17'!O99+'Buget P18'!O99+'Buget P19'!O99+'Buget P20'!O99+'Buget P21'!O99+'Buget P22'!O99+'Buget P23'!O99+'Buget P24'!O99+'Buget P25'!O99+'Buget P26'!O99+'Buget P27'!O99+'Buget P28'!O99+'Buget P29'!O99</f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18" s="12" customFormat="1" ht="50.95" x14ac:dyDescent="0.25">
      <c r="A100" s="72" t="s">
        <v>388</v>
      </c>
      <c r="B100" s="77" t="s">
        <v>385</v>
      </c>
      <c r="C100" s="42">
        <f t="shared" si="62"/>
        <v>0</v>
      </c>
      <c r="D100" s="75">
        <f>'Buget Lider'!D100+'Buget P1'!D100+'Buget P2'!D100+'Buget P3'!D100+'Buget P4'!D100+'Buget P5'!D100+'Buget P6'!D100+'Buget P7'!D100+'Buget P8'!D100+'Buget P9'!D100+'Buget P10'!D100+'Buget P11'!D100+'Buget P12'!D100+'Buget P13'!D100+'Buget P14'!D100+'Buget P15'!D100+'Buget P16'!D100+'Buget P17'!D100+'Buget P18'!D100+'Buget P19'!D100+'Buget P20'!D100+'Buget P21'!D100+'Buget P22'!D100+'Buget P23'!D100+'Buget P24'!D100+'Buget P25'!D100+'Buget P26'!D100+'Buget P27'!D100+'Buget P28'!D100+'Buget P29'!D100</f>
        <v>0</v>
      </c>
      <c r="E100" s="75">
        <f>'Buget Lider'!E100+'Buget P1'!E100+'Buget P2'!E100+'Buget P3'!E100+'Buget P4'!E100+'Buget P5'!E100+'Buget P6'!E100+'Buget P7'!E100+'Buget P8'!E100+'Buget P9'!E100+'Buget P10'!E100+'Buget P11'!E100+'Buget P12'!E100+'Buget P13'!E100+'Buget P14'!E100+'Buget P15'!E100+'Buget P16'!E100+'Buget P17'!E100+'Buget P18'!E100+'Buget P19'!E100+'Buget P20'!E100+'Buget P21'!E100+'Buget P22'!E100+'Buget P23'!E100+'Buget P24'!E100+'Buget P25'!E100+'Buget P26'!E100+'Buget P27'!E100+'Buget P28'!E100+'Buget P29'!E100</f>
        <v>0</v>
      </c>
      <c r="F100" s="42">
        <f t="shared" si="36"/>
        <v>0</v>
      </c>
      <c r="G100" s="75">
        <f>'Buget Lider'!G100+'Buget P1'!G100+'Buget P2'!G100+'Buget P3'!G100+'Buget P4'!G100+'Buget P5'!G100+'Buget P6'!G100+'Buget P7'!G100+'Buget P8'!G100+'Buget P9'!G100+'Buget P10'!G100+'Buget P11'!G100+'Buget P12'!G100+'Buget P13'!G100+'Buget P14'!G100+'Buget P15'!G100+'Buget P16'!G100+'Buget P17'!G100+'Buget P18'!G100+'Buget P19'!G100+'Buget P20'!G100+'Buget P21'!G100+'Buget P22'!G100+'Buget P23'!G100+'Buget P24'!G100+'Buget P25'!G100+'Buget P26'!G100+'Buget P27'!G100+'Buget P28'!G100+'Buget P29'!G100</f>
        <v>0</v>
      </c>
      <c r="H100" s="75">
        <f>'Buget Lider'!H100+'Buget P1'!H100+'Buget P2'!H100+'Buget P3'!H100+'Buget P4'!H100+'Buget P5'!H100+'Buget P6'!H100+'Buget P7'!H100+'Buget P8'!H100+'Buget P9'!H100+'Buget P10'!H100+'Buget P11'!H100+'Buget P12'!H100+'Buget P13'!H100+'Buget P14'!H100+'Buget P15'!H100+'Buget P16'!H100+'Buget P17'!H100+'Buget P18'!H100+'Buget P19'!H100+'Buget P20'!H100+'Buget P21'!H100+'Buget P22'!H100+'Buget P23'!H100+'Buget P24'!H100+'Buget P25'!H100+'Buget P26'!H100+'Buget P27'!H100+'Buget P28'!H100+'Buget P29'!H100</f>
        <v>0</v>
      </c>
      <c r="I100" s="42">
        <f t="shared" ref="I100" si="63">G100+H100</f>
        <v>0</v>
      </c>
      <c r="J100" s="42"/>
      <c r="K100" s="75">
        <f>'Buget Lider'!K100+'Buget P1'!K100+'Buget P2'!K100+'Buget P3'!K100+'Buget P4'!K100+'Buget P5'!K100+'Buget P6'!K100+'Buget P7'!K100+'Buget P8'!K100+'Buget P9'!K100+'Buget P10'!K100+'Buget P11'!K100+'Buget P12'!K100+'Buget P13'!K100+'Buget P14'!K100+'Buget P15'!K100+'Buget P16'!K100+'Buget P17'!K100+'Buget P18'!K100+'Buget P19'!K100+'Buget P20'!K100+'Buget P21'!K100+'Buget P22'!K100+'Buget P23'!K100+'Buget P24'!K100+'Buget P25'!K100+'Buget P26'!K100+'Buget P27'!K100+'Buget P28'!K100+'Buget P29'!K100</f>
        <v>0</v>
      </c>
      <c r="L100" s="75">
        <f>'Buget Lider'!L100+'Buget P1'!L100+'Buget P2'!L100+'Buget P3'!L100+'Buget P4'!L100+'Buget P5'!L100+'Buget P6'!L100+'Buget P7'!L100+'Buget P8'!L100+'Buget P9'!L100+'Buget P10'!L100+'Buget P11'!L100+'Buget P12'!L100+'Buget P13'!L100+'Buget P14'!L100+'Buget P15'!L100+'Buget P16'!L100+'Buget P17'!L100+'Buget P18'!L100+'Buget P19'!L100+'Buget P20'!L100+'Buget P21'!L100+'Buget P22'!L100+'Buget P23'!L100+'Buget P24'!L100+'Buget P25'!L100+'Buget P26'!L100+'Buget P27'!L100+'Buget P28'!L100+'Buget P29'!L100</f>
        <v>0</v>
      </c>
      <c r="M100" s="75">
        <f>'Buget Lider'!M100+'Buget P1'!M100+'Buget P2'!M100+'Buget P3'!M100+'Buget P4'!M100+'Buget P5'!M100+'Buget P6'!M100+'Buget P7'!M100+'Buget P8'!M100+'Buget P9'!M100+'Buget P10'!M100+'Buget P11'!M100+'Buget P12'!M100+'Buget P13'!M100+'Buget P14'!M100+'Buget P15'!M100+'Buget P16'!M100+'Buget P17'!M100+'Buget P18'!M100+'Buget P19'!M100+'Buget P20'!M100+'Buget P21'!M100+'Buget P22'!M100+'Buget P23'!M100+'Buget P24'!M100+'Buget P25'!M100+'Buget P26'!M100+'Buget P27'!M100+'Buget P28'!M100+'Buget P29'!M100</f>
        <v>0</v>
      </c>
      <c r="N100" s="75">
        <f>'Buget Lider'!N100+'Buget P1'!N100+'Buget P2'!N100+'Buget P3'!N100+'Buget P4'!N100+'Buget P5'!N100+'Buget P6'!N100+'Buget P7'!N100+'Buget P8'!N100+'Buget P9'!N100+'Buget P10'!N100+'Buget P11'!N100+'Buget P12'!N100+'Buget P13'!N100+'Buget P14'!N100+'Buget P15'!N100+'Buget P16'!N100+'Buget P17'!N100+'Buget P18'!N100+'Buget P19'!N100+'Buget P20'!N100+'Buget P21'!N100+'Buget P22'!N100+'Buget P23'!N100+'Buget P24'!N100+'Buget P25'!N100+'Buget P26'!N100+'Buget P27'!N100+'Buget P28'!N100+'Buget P29'!N100</f>
        <v>0</v>
      </c>
      <c r="O100" s="75">
        <f>'Buget Lider'!O100+'Buget P1'!O100+'Buget P2'!O100+'Buget P3'!O100+'Buget P4'!O100+'Buget P5'!O100+'Buget P6'!O100+'Buget P7'!O100+'Buget P8'!O100+'Buget P9'!O100+'Buget P10'!O100+'Buget P11'!O100+'Buget P12'!O100+'Buget P13'!O100+'Buget P14'!O100+'Buget P15'!O100+'Buget P16'!O100+'Buget P17'!O100+'Buget P18'!O100+'Buget P19'!O100+'Buget P20'!O100+'Buget P21'!O100+'Buget P22'!O100+'Buget P23'!O100+'Buget P24'!O100+'Buget P25'!O100+'Buget P26'!O100+'Buget P27'!O100+'Buget P28'!O100+'Buget P29'!O100</f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18" s="12" customFormat="1" ht="27.7" customHeight="1" x14ac:dyDescent="0.25">
      <c r="A101" s="152">
        <v>7.5</v>
      </c>
      <c r="B101" s="77" t="s">
        <v>389</v>
      </c>
      <c r="C101" s="42">
        <f t="shared" ref="C101" si="64">F101+I101</f>
        <v>0</v>
      </c>
      <c r="D101" s="75">
        <f>'Buget Lider'!D101+'Buget P1'!D101+'Buget P2'!D101+'Buget P3'!D101+'Buget P4'!D101+'Buget P5'!D101+'Buget P6'!D101+'Buget P7'!D101+'Buget P8'!D101+'Buget P9'!D101+'Buget P10'!D101+'Buget P11'!D101+'Buget P12'!D101+'Buget P13'!D101+'Buget P14'!D101+'Buget P15'!D101+'Buget P16'!D101+'Buget P17'!D101+'Buget P18'!D101+'Buget P19'!D101+'Buget P20'!D101+'Buget P21'!D101+'Buget P22'!D101+'Buget P23'!D101+'Buget P24'!D101+'Buget P25'!D101+'Buget P26'!D101+'Buget P27'!D101+'Buget P28'!D101+'Buget P29'!D101</f>
        <v>0</v>
      </c>
      <c r="E101" s="75">
        <f>'Buget Lider'!E101+'Buget P1'!E101+'Buget P2'!E101+'Buget P3'!E101+'Buget P4'!E101+'Buget P5'!E101+'Buget P6'!E101+'Buget P7'!E101+'Buget P8'!E101+'Buget P9'!E101+'Buget P10'!E101+'Buget P11'!E101+'Buget P12'!E101+'Buget P13'!E101+'Buget P14'!E101+'Buget P15'!E101+'Buget P16'!E101+'Buget P17'!E101+'Buget P18'!E101+'Buget P19'!E101+'Buget P20'!E101+'Buget P21'!E101+'Buget P22'!E101+'Buget P23'!E101+'Buget P24'!E101+'Buget P25'!E101+'Buget P26'!E101+'Buget P27'!E101+'Buget P28'!E101+'Buget P29'!E101</f>
        <v>0</v>
      </c>
      <c r="F101" s="42">
        <f>D101+E101</f>
        <v>0</v>
      </c>
      <c r="G101" s="75">
        <f>'Buget Lider'!G101+'Buget P1'!G101+'Buget P2'!G101+'Buget P3'!G101+'Buget P4'!G101+'Buget P5'!G101+'Buget P6'!G101+'Buget P7'!G101+'Buget P8'!G101+'Buget P9'!G101+'Buget P10'!G101+'Buget P11'!G101+'Buget P12'!G101+'Buget P13'!G101+'Buget P14'!G101+'Buget P15'!G101+'Buget P16'!G101+'Buget P17'!G101+'Buget P18'!G101+'Buget P19'!G101+'Buget P20'!G101+'Buget P21'!G101+'Buget P22'!G101+'Buget P23'!G101+'Buget P24'!G101+'Buget P25'!G101+'Buget P26'!G101+'Buget P27'!G101+'Buget P28'!G101+'Buget P29'!G101</f>
        <v>0</v>
      </c>
      <c r="H101" s="75">
        <f>'Buget Lider'!H101+'Buget P1'!H101+'Buget P2'!H101+'Buget P3'!H101+'Buget P4'!H101+'Buget P5'!H101+'Buget P6'!H101+'Buget P7'!H101+'Buget P8'!H101+'Buget P9'!H101+'Buget P10'!H101+'Buget P11'!H101+'Buget P12'!H101+'Buget P13'!H101+'Buget P14'!H101+'Buget P15'!H101+'Buget P16'!H101+'Buget P17'!H101+'Buget P18'!H101+'Buget P19'!H101+'Buget P20'!H101+'Buget P21'!H101+'Buget P22'!H101+'Buget P23'!H101+'Buget P24'!H101+'Buget P25'!H101+'Buget P26'!H101+'Buget P27'!H101+'Buget P28'!H101+'Buget P29'!H101</f>
        <v>0</v>
      </c>
      <c r="I101" s="42">
        <f>G101+H101</f>
        <v>0</v>
      </c>
      <c r="J101" s="42"/>
      <c r="K101" s="75">
        <f>'Buget Lider'!K101+'Buget P1'!K101+'Buget P2'!K101+'Buget P3'!K101+'Buget P4'!K101+'Buget P5'!K101+'Buget P6'!K101+'Buget P7'!K101+'Buget P8'!K101+'Buget P9'!K101+'Buget P10'!K101+'Buget P11'!K101+'Buget P12'!K101+'Buget P13'!K101+'Buget P14'!K101+'Buget P15'!K101+'Buget P16'!K101+'Buget P17'!K101+'Buget P18'!K101+'Buget P19'!K101+'Buget P20'!K101+'Buget P21'!K101+'Buget P22'!K101+'Buget P23'!K101+'Buget P24'!K101+'Buget P25'!K101+'Buget P26'!K101+'Buget P27'!K101+'Buget P28'!K101+'Buget P29'!K101</f>
        <v>0</v>
      </c>
      <c r="L101" s="75">
        <f>'Buget Lider'!L101+'Buget P1'!L101+'Buget P2'!L101+'Buget P3'!L101+'Buget P4'!L101+'Buget P5'!L101+'Buget P6'!L101+'Buget P7'!L101+'Buget P8'!L101+'Buget P9'!L101+'Buget P10'!L101+'Buget P11'!L101+'Buget P12'!L101+'Buget P13'!L101+'Buget P14'!L101+'Buget P15'!L101+'Buget P16'!L101+'Buget P17'!L101+'Buget P18'!L101+'Buget P19'!L101+'Buget P20'!L101+'Buget P21'!L101+'Buget P22'!L101+'Buget P23'!L101+'Buget P24'!L101+'Buget P25'!L101+'Buget P26'!L101+'Buget P27'!L101+'Buget P28'!L101+'Buget P29'!L101</f>
        <v>0</v>
      </c>
      <c r="M101" s="75">
        <f>'Buget Lider'!M101+'Buget P1'!M101+'Buget P2'!M101+'Buget P3'!M101+'Buget P4'!M101+'Buget P5'!M101+'Buget P6'!M101+'Buget P7'!M101+'Buget P8'!M101+'Buget P9'!M101+'Buget P10'!M101+'Buget P11'!M101+'Buget P12'!M101+'Buget P13'!M101+'Buget P14'!M101+'Buget P15'!M101+'Buget P16'!M101+'Buget P17'!M101+'Buget P18'!M101+'Buget P19'!M101+'Buget P20'!M101+'Buget P21'!M101+'Buget P22'!M101+'Buget P23'!M101+'Buget P24'!M101+'Buget P25'!M101+'Buget P26'!M101+'Buget P27'!M101+'Buget P28'!M101+'Buget P29'!M101</f>
        <v>0</v>
      </c>
      <c r="N101" s="75">
        <f>'Buget Lider'!N101+'Buget P1'!N101+'Buget P2'!N101+'Buget P3'!N101+'Buget P4'!N101+'Buget P5'!N101+'Buget P6'!N101+'Buget P7'!N101+'Buget P8'!N101+'Buget P9'!N101+'Buget P10'!N101+'Buget P11'!N101+'Buget P12'!N101+'Buget P13'!N101+'Buget P14'!N101+'Buget P15'!N101+'Buget P16'!N101+'Buget P17'!N101+'Buget P18'!N101+'Buget P19'!N101+'Buget P20'!N101+'Buget P21'!N101+'Buget P22'!N101+'Buget P23'!N101+'Buget P24'!N101+'Buget P25'!N101+'Buget P26'!N101+'Buget P27'!N101+'Buget P28'!N101+'Buget P29'!N101</f>
        <v>0</v>
      </c>
      <c r="O101" s="75">
        <f>'Buget Lider'!O101+'Buget P1'!O101+'Buget P2'!O101+'Buget P3'!O101+'Buget P4'!O101+'Buget P5'!O101+'Buget P6'!O101+'Buget P7'!O101+'Buget P8'!O101+'Buget P9'!O101+'Buget P10'!O101+'Buget P11'!O101+'Buget P12'!O101+'Buget P13'!O101+'Buget P14'!O101+'Buget P15'!O101+'Buget P16'!O101+'Buget P17'!O101+'Buget P18'!O101+'Buget P19'!O101+'Buget P20'!O101+'Buget P21'!O101+'Buget P22'!O101+'Buget P23'!O101+'Buget P24'!O101+'Buget P25'!O101+'Buget P26'!O101+'Buget P27'!O101+'Buget P28'!O101+'Buget P29'!O101</f>
        <v>0</v>
      </c>
      <c r="P101" s="144" t="str">
        <f t="shared" si="3"/>
        <v>ok</v>
      </c>
      <c r="Q101" s="76" t="s">
        <v>528</v>
      </c>
      <c r="R101" s="76" t="s">
        <v>529</v>
      </c>
    </row>
    <row r="102" spans="1:18" s="12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</row>
    <row r="103" spans="1:1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1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1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65">F105+I105</f>
        <v>0</v>
      </c>
      <c r="D105" s="75">
        <f>'Buget Lider'!D105+'Buget P1'!D105+'Buget P2'!D105+'Buget P3'!D105+'Buget P4'!D105+'Buget P5'!D105+'Buget P6'!D105+'Buget P7'!D105+'Buget P8'!D105+'Buget P9'!D105+'Buget P10'!D105+'Buget P11'!D105+'Buget P12'!D105+'Buget P13'!D105+'Buget P14'!D105+'Buget P15'!D105+'Buget P16'!D105+'Buget P17'!D105+'Buget P18'!D105+'Buget P19'!D105+'Buget P20'!D105+'Buget P21'!D105+'Buget P22'!D105+'Buget P23'!D105+'Buget P24'!D105+'Buget P25'!D105+'Buget P26'!D105+'Buget P27'!D105+'Buget P28'!D105+'Buget P29'!D105</f>
        <v>0</v>
      </c>
      <c r="E105" s="75">
        <f>'Buget Lider'!E105+'Buget P1'!E105+'Buget P2'!E105+'Buget P3'!E105+'Buget P4'!E105+'Buget P5'!E105+'Buget P6'!E105+'Buget P7'!E105+'Buget P8'!E105+'Buget P9'!E105+'Buget P10'!E105+'Buget P11'!E105+'Buget P12'!E105+'Buget P13'!E105+'Buget P14'!E105+'Buget P15'!E105+'Buget P16'!E105+'Buget P17'!E105+'Buget P18'!E105+'Buget P19'!E105+'Buget P20'!E105+'Buget P21'!E105+'Buget P22'!E105+'Buget P23'!E105+'Buget P24'!E105+'Buget P25'!E105+'Buget P26'!E105+'Buget P27'!E105+'Buget P28'!E105+'Buget P29'!E105</f>
        <v>0</v>
      </c>
      <c r="F105" s="42">
        <f>D105+E105</f>
        <v>0</v>
      </c>
      <c r="G105" s="75">
        <f>'Buget Lider'!G105+'Buget P1'!G105+'Buget P2'!G105+'Buget P3'!G105+'Buget P4'!G105+'Buget P5'!G105+'Buget P6'!G105+'Buget P7'!G105+'Buget P8'!G105+'Buget P9'!G105+'Buget P10'!G105+'Buget P11'!G105+'Buget P12'!G105+'Buget P13'!G105+'Buget P14'!G105+'Buget P15'!G105+'Buget P16'!G105+'Buget P17'!G105+'Buget P18'!G105+'Buget P19'!G105+'Buget P20'!G105+'Buget P21'!G105+'Buget P22'!G105+'Buget P23'!G105+'Buget P24'!G105+'Buget P25'!G105+'Buget P26'!G105+'Buget P27'!G105+'Buget P28'!G105+'Buget P29'!G105</f>
        <v>0</v>
      </c>
      <c r="H105" s="75">
        <f>'Buget Lider'!H105+'Buget P1'!H105+'Buget P2'!H105+'Buget P3'!H105+'Buget P4'!H105+'Buget P5'!H105+'Buget P6'!H105+'Buget P7'!H105+'Buget P8'!H105+'Buget P9'!H105+'Buget P10'!H105+'Buget P11'!H105+'Buget P12'!H105+'Buget P13'!H105+'Buget P14'!H105+'Buget P15'!H105+'Buget P16'!H105+'Buget P17'!H105+'Buget P18'!H105+'Buget P19'!H105+'Buget P20'!H105+'Buget P21'!H105+'Buget P22'!H105+'Buget P23'!H105+'Buget P24'!H105+'Buget P25'!H105+'Buget P26'!H105+'Buget P27'!H105+'Buget P28'!H105+'Buget P29'!H105</f>
        <v>0</v>
      </c>
      <c r="I105" s="42">
        <f>G105+H105</f>
        <v>0</v>
      </c>
      <c r="J105" s="42"/>
      <c r="K105" s="75">
        <f>'Buget Lider'!K105+'Buget P1'!K105+'Buget P2'!K105+'Buget P3'!K105+'Buget P4'!K105+'Buget P5'!K105+'Buget P6'!K105+'Buget P7'!K105+'Buget P8'!K105+'Buget P9'!K105+'Buget P10'!K105+'Buget P11'!K105+'Buget P12'!K105+'Buget P13'!K105+'Buget P14'!K105+'Buget P15'!K105+'Buget P16'!K105+'Buget P17'!K105+'Buget P18'!K105+'Buget P19'!K105+'Buget P20'!K105+'Buget P21'!K105+'Buget P22'!K105+'Buget P23'!K105+'Buget P24'!K105+'Buget P25'!K105+'Buget P26'!K105+'Buget P27'!K105+'Buget P28'!K105+'Buget P29'!K105</f>
        <v>0</v>
      </c>
      <c r="L105" s="75">
        <f>'Buget Lider'!L105+'Buget P1'!L105+'Buget P2'!L105+'Buget P3'!L105+'Buget P4'!L105+'Buget P5'!L105+'Buget P6'!L105+'Buget P7'!L105+'Buget P8'!L105+'Buget P9'!L105+'Buget P10'!L105+'Buget P11'!L105+'Buget P12'!L105+'Buget P13'!L105+'Buget P14'!L105+'Buget P15'!L105+'Buget P16'!L105+'Buget P17'!L105+'Buget P18'!L105+'Buget P19'!L105+'Buget P20'!L105+'Buget P21'!L105+'Buget P22'!L105+'Buget P23'!L105+'Buget P24'!L105+'Buget P25'!L105+'Buget P26'!L105+'Buget P27'!L105+'Buget P28'!L105+'Buget P29'!L105</f>
        <v>0</v>
      </c>
      <c r="M105" s="75">
        <f>'Buget Lider'!M105+'Buget P1'!M105+'Buget P2'!M105+'Buget P3'!M105+'Buget P4'!M105+'Buget P5'!M105+'Buget P6'!M105+'Buget P7'!M105+'Buget P8'!M105+'Buget P9'!M105+'Buget P10'!M105+'Buget P11'!M105+'Buget P12'!M105+'Buget P13'!M105+'Buget P14'!M105+'Buget P15'!M105+'Buget P16'!M105+'Buget P17'!M105+'Buget P18'!M105+'Buget P19'!M105+'Buget P20'!M105+'Buget P21'!M105+'Buget P22'!M105+'Buget P23'!M105+'Buget P24'!M105+'Buget P25'!M105+'Buget P26'!M105+'Buget P27'!M105+'Buget P28'!M105+'Buget P29'!M105</f>
        <v>0</v>
      </c>
      <c r="N105" s="75">
        <f>'Buget Lider'!N105+'Buget P1'!N105+'Buget P2'!N105+'Buget P3'!N105+'Buget P4'!N105+'Buget P5'!N105+'Buget P6'!N105+'Buget P7'!N105+'Buget P8'!N105+'Buget P9'!N105+'Buget P10'!N105+'Buget P11'!N105+'Buget P12'!N105+'Buget P13'!N105+'Buget P14'!N105+'Buget P15'!N105+'Buget P16'!N105+'Buget P17'!N105+'Buget P18'!N105+'Buget P19'!N105+'Buget P20'!N105+'Buget P21'!N105+'Buget P22'!N105+'Buget P23'!N105+'Buget P24'!N105+'Buget P25'!N105+'Buget P26'!N105+'Buget P27'!N105+'Buget P28'!N105+'Buget P29'!N105</f>
        <v>0</v>
      </c>
      <c r="O105" s="75">
        <f>'Buget Lider'!O105+'Buget P1'!O105+'Buget P2'!O105+'Buget P3'!O105+'Buget P4'!O105+'Buget P5'!O105+'Buget P6'!O105+'Buget P7'!O105+'Buget P8'!O105+'Buget P9'!O105+'Buget P10'!O105+'Buget P11'!O105+'Buget P12'!O105+'Buget P13'!O105+'Buget P14'!O105+'Buget P15'!O105+'Buget P16'!O105+'Buget P17'!O105+'Buget P18'!O105+'Buget P19'!O105+'Buget P20'!O105+'Buget P21'!O105+'Buget P22'!O105+'Buget P23'!O105+'Buget P24'!O105+'Buget P25'!O105+'Buget P26'!O105+'Buget P27'!O105+'Buget P28'!O105+'Buget P29'!O105</f>
        <v>0</v>
      </c>
      <c r="P105" s="144" t="str">
        <f t="shared" si="3"/>
        <v>ok</v>
      </c>
      <c r="Q105" s="31"/>
    </row>
    <row r="106" spans="1:18" s="12" customFormat="1" ht="14.95" customHeight="1" x14ac:dyDescent="0.25">
      <c r="A106" s="49"/>
      <c r="B106" s="41" t="s">
        <v>392</v>
      </c>
      <c r="C106" s="42">
        <f t="shared" si="6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66">L105</f>
        <v>0</v>
      </c>
      <c r="M106" s="42">
        <f t="shared" si="66"/>
        <v>0</v>
      </c>
      <c r="N106" s="42">
        <f t="shared" si="66"/>
        <v>0</v>
      </c>
      <c r="O106" s="42">
        <f t="shared" si="66"/>
        <v>0</v>
      </c>
      <c r="P106" s="144" t="str">
        <f t="shared" si="3"/>
        <v>ok</v>
      </c>
      <c r="Q106" s="31"/>
    </row>
    <row r="107" spans="1:1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18" s="12" customFormat="1" ht="14.95" customHeight="1" thickTop="1" x14ac:dyDescent="0.25">
      <c r="A108" s="155">
        <v>9.1</v>
      </c>
      <c r="B108" s="41" t="s">
        <v>395</v>
      </c>
      <c r="C108" s="42">
        <f t="shared" ref="C108:C118" si="67">F108+I108</f>
        <v>0</v>
      </c>
      <c r="D108" s="75">
        <f>'Buget Lider'!D108+'Buget P1'!D108+'Buget P2'!D108+'Buget P3'!D108+'Buget P4'!D108+'Buget P5'!D108+'Buget P6'!D108+'Buget P7'!D108+'Buget P8'!D108+'Buget P9'!D108+'Buget P10'!D108+'Buget P11'!D108+'Buget P12'!D108+'Buget P13'!D108+'Buget P14'!D108+'Buget P15'!D108+'Buget P16'!D108+'Buget P17'!D108+'Buget P18'!D108+'Buget P19'!D108+'Buget P20'!D108+'Buget P21'!D108+'Buget P22'!D108+'Buget P23'!D108+'Buget P24'!D108+'Buget P25'!D108+'Buget P26'!D108+'Buget P27'!D108+'Buget P28'!D108+'Buget P29'!D108</f>
        <v>0</v>
      </c>
      <c r="E108" s="75">
        <f>'Buget Lider'!E108+'Buget P1'!E108+'Buget P2'!E108+'Buget P3'!E108+'Buget P4'!E108+'Buget P5'!E108+'Buget P6'!E108+'Buget P7'!E108+'Buget P8'!E108+'Buget P9'!E108+'Buget P10'!E108+'Buget P11'!E108+'Buget P12'!E108+'Buget P13'!E108+'Buget P14'!E108+'Buget P15'!E108+'Buget P16'!E108+'Buget P17'!E108+'Buget P18'!E108+'Buget P19'!E108+'Buget P20'!E108+'Buget P21'!E108+'Buget P22'!E108+'Buget P23'!E108+'Buget P24'!E108+'Buget P25'!E108+'Buget P26'!E108+'Buget P27'!E108+'Buget P28'!E108+'Buget P29'!E108</f>
        <v>0</v>
      </c>
      <c r="F108" s="42">
        <f>D108+E108</f>
        <v>0</v>
      </c>
      <c r="G108" s="75">
        <f>'Buget Lider'!G108+'Buget P1'!G108+'Buget P2'!G108+'Buget P3'!G108+'Buget P4'!G108+'Buget P5'!G108+'Buget P6'!G108+'Buget P7'!G108+'Buget P8'!G108+'Buget P9'!G108+'Buget P10'!G108+'Buget P11'!G108+'Buget P12'!G108+'Buget P13'!G108+'Buget P14'!G108+'Buget P15'!G108+'Buget P16'!G108+'Buget P17'!G108+'Buget P18'!G108+'Buget P19'!G108+'Buget P20'!G108+'Buget P21'!G108+'Buget P22'!G108+'Buget P23'!G108+'Buget P24'!G108+'Buget P25'!G108+'Buget P26'!G108+'Buget P27'!G108+'Buget P28'!G108+'Buget P29'!G108</f>
        <v>0</v>
      </c>
      <c r="H108" s="75">
        <f>'Buget Lider'!H108+'Buget P1'!H108+'Buget P2'!H108+'Buget P3'!H108+'Buget P4'!H108+'Buget P5'!H108+'Buget P6'!H108+'Buget P7'!H108+'Buget P8'!H108+'Buget P9'!H108+'Buget P10'!H108+'Buget P11'!H108+'Buget P12'!H108+'Buget P13'!H108+'Buget P14'!H108+'Buget P15'!H108+'Buget P16'!H108+'Buget P17'!H108+'Buget P18'!H108+'Buget P19'!H108+'Buget P20'!H108+'Buget P21'!H108+'Buget P22'!H108+'Buget P23'!H108+'Buget P24'!H108+'Buget P25'!H108+'Buget P26'!H108+'Buget P27'!H108+'Buget P28'!H108+'Buget P29'!H108</f>
        <v>0</v>
      </c>
      <c r="I108" s="42">
        <f t="shared" ref="I108:I110" si="68">G108+H108</f>
        <v>0</v>
      </c>
      <c r="J108" s="42"/>
      <c r="K108" s="75">
        <f>'Buget Lider'!K108+'Buget P1'!K108+'Buget P2'!K108+'Buget P3'!K108+'Buget P4'!K108+'Buget P5'!K108+'Buget P6'!K108+'Buget P7'!K108+'Buget P8'!K108+'Buget P9'!K108+'Buget P10'!K108+'Buget P11'!K108+'Buget P12'!K108+'Buget P13'!K108+'Buget P14'!K108+'Buget P15'!K108+'Buget P16'!K108+'Buget P17'!K108+'Buget P18'!K108+'Buget P19'!K108+'Buget P20'!K108+'Buget P21'!K108+'Buget P22'!K108+'Buget P23'!K108+'Buget P24'!K108+'Buget P25'!K108+'Buget P26'!K108+'Buget P27'!K108+'Buget P28'!K108+'Buget P29'!K108</f>
        <v>0</v>
      </c>
      <c r="L108" s="75">
        <f>'Buget Lider'!L108+'Buget P1'!L108+'Buget P2'!L108+'Buget P3'!L108+'Buget P4'!L108+'Buget P5'!L108+'Buget P6'!L108+'Buget P7'!L108+'Buget P8'!L108+'Buget P9'!L108+'Buget P10'!L108+'Buget P11'!L108+'Buget P12'!L108+'Buget P13'!L108+'Buget P14'!L108+'Buget P15'!L108+'Buget P16'!L108+'Buget P17'!L108+'Buget P18'!L108+'Buget P19'!L108+'Buget P20'!L108+'Buget P21'!L108+'Buget P22'!L108+'Buget P23'!L108+'Buget P24'!L108+'Buget P25'!L108+'Buget P26'!L108+'Buget P27'!L108+'Buget P28'!L108+'Buget P29'!L108</f>
        <v>0</v>
      </c>
      <c r="M108" s="75">
        <f>'Buget Lider'!M108+'Buget P1'!M108+'Buget P2'!M108+'Buget P3'!M108+'Buget P4'!M108+'Buget P5'!M108+'Buget P6'!M108+'Buget P7'!M108+'Buget P8'!M108+'Buget P9'!M108+'Buget P10'!M108+'Buget P11'!M108+'Buget P12'!M108+'Buget P13'!M108+'Buget P14'!M108+'Buget P15'!M108+'Buget P16'!M108+'Buget P17'!M108+'Buget P18'!M108+'Buget P19'!M108+'Buget P20'!M108+'Buget P21'!M108+'Buget P22'!M108+'Buget P23'!M108+'Buget P24'!M108+'Buget P25'!M108+'Buget P26'!M108+'Buget P27'!M108+'Buget P28'!M108+'Buget P29'!M108</f>
        <v>0</v>
      </c>
      <c r="N108" s="75">
        <f>'Buget Lider'!N108+'Buget P1'!N108+'Buget P2'!N108+'Buget P3'!N108+'Buget P4'!N108+'Buget P5'!N108+'Buget P6'!N108+'Buget P7'!N108+'Buget P8'!N108+'Buget P9'!N108+'Buget P10'!N108+'Buget P11'!N108+'Buget P12'!N108+'Buget P13'!N108+'Buget P14'!N108+'Buget P15'!N108+'Buget P16'!N108+'Buget P17'!N108+'Buget P18'!N108+'Buget P19'!N108+'Buget P20'!N108+'Buget P21'!N108+'Buget P22'!N108+'Buget P23'!N108+'Buget P24'!N108+'Buget P25'!N108+'Buget P26'!N108+'Buget P27'!N108+'Buget P28'!N108+'Buget P29'!N108</f>
        <v>0</v>
      </c>
      <c r="O108" s="75">
        <f>'Buget Lider'!O108+'Buget P1'!O108+'Buget P2'!O108+'Buget P3'!O108+'Buget P4'!O108+'Buget P5'!O108+'Buget P6'!O108+'Buget P7'!O108+'Buget P8'!O108+'Buget P9'!O108+'Buget P10'!O108+'Buget P11'!O108+'Buget P12'!O108+'Buget P13'!O108+'Buget P14'!O108+'Buget P15'!O108+'Buget P16'!O108+'Buget P17'!O108+'Buget P18'!O108+'Buget P19'!O108+'Buget P20'!O108+'Buget P21'!O108+'Buget P22'!O108+'Buget P23'!O108+'Buget P24'!O108+'Buget P25'!O108+'Buget P26'!O108+'Buget P27'!O108+'Buget P28'!O108+'Buget P29'!O108</f>
        <v>0</v>
      </c>
      <c r="P108" s="144" t="str">
        <f t="shared" ref="P108:P111" si="69">IF(C108=SUM(K108:O108),"ok","Eroare")</f>
        <v>ok</v>
      </c>
      <c r="Q108" s="76" t="s">
        <v>349</v>
      </c>
      <c r="R108" s="76" t="s">
        <v>394</v>
      </c>
    </row>
    <row r="109" spans="1:18" s="12" customFormat="1" ht="14.95" customHeight="1" x14ac:dyDescent="0.25">
      <c r="A109" s="155">
        <v>9.1999999999999993</v>
      </c>
      <c r="B109" s="41" t="s">
        <v>402</v>
      </c>
      <c r="C109" s="42">
        <f t="shared" si="67"/>
        <v>0</v>
      </c>
      <c r="D109" s="75">
        <f>'Buget Lider'!D109+'Buget P1'!D109+'Buget P2'!D109+'Buget P3'!D109+'Buget P4'!D109+'Buget P5'!D109+'Buget P6'!D109+'Buget P7'!D109+'Buget P8'!D109+'Buget P9'!D109+'Buget P10'!D109+'Buget P11'!D109+'Buget P12'!D109+'Buget P13'!D109+'Buget P14'!D109+'Buget P15'!D109+'Buget P16'!D109+'Buget P17'!D109+'Buget P18'!D109+'Buget P19'!D109+'Buget P20'!D109+'Buget P21'!D109+'Buget P22'!D109+'Buget P23'!D109+'Buget P24'!D109+'Buget P25'!D109+'Buget P26'!D109+'Buget P27'!D109+'Buget P28'!D109+'Buget P29'!D109</f>
        <v>0</v>
      </c>
      <c r="E109" s="75">
        <f>'Buget Lider'!E109+'Buget P1'!E109+'Buget P2'!E109+'Buget P3'!E109+'Buget P4'!E109+'Buget P5'!E109+'Buget P6'!E109+'Buget P7'!E109+'Buget P8'!E109+'Buget P9'!E109+'Buget P10'!E109+'Buget P11'!E109+'Buget P12'!E109+'Buget P13'!E109+'Buget P14'!E109+'Buget P15'!E109+'Buget P16'!E109+'Buget P17'!E109+'Buget P18'!E109+'Buget P19'!E109+'Buget P20'!E109+'Buget P21'!E109+'Buget P22'!E109+'Buget P23'!E109+'Buget P24'!E109+'Buget P25'!E109+'Buget P26'!E109+'Buget P27'!E109+'Buget P28'!E109+'Buget P29'!E109</f>
        <v>0</v>
      </c>
      <c r="F109" s="42">
        <f t="shared" ref="F109:F110" si="70">D109+E109</f>
        <v>0</v>
      </c>
      <c r="G109" s="75">
        <f>'Buget Lider'!G109+'Buget P1'!G109+'Buget P2'!G109+'Buget P3'!G109+'Buget P4'!G109+'Buget P5'!G109+'Buget P6'!G109+'Buget P7'!G109+'Buget P8'!G109+'Buget P9'!G109+'Buget P10'!G109+'Buget P11'!G109+'Buget P12'!G109+'Buget P13'!G109+'Buget P14'!G109+'Buget P15'!G109+'Buget P16'!G109+'Buget P17'!G109+'Buget P18'!G109+'Buget P19'!G109+'Buget P20'!G109+'Buget P21'!G109+'Buget P22'!G109+'Buget P23'!G109+'Buget P24'!G109+'Buget P25'!G109+'Buget P26'!G109+'Buget P27'!G109+'Buget P28'!G109+'Buget P29'!G109</f>
        <v>0</v>
      </c>
      <c r="H109" s="75">
        <f>'Buget Lider'!H109+'Buget P1'!H109+'Buget P2'!H109+'Buget P3'!H109+'Buget P4'!H109+'Buget P5'!H109+'Buget P6'!H109+'Buget P7'!H109+'Buget P8'!H109+'Buget P9'!H109+'Buget P10'!H109+'Buget P11'!H109+'Buget P12'!H109+'Buget P13'!H109+'Buget P14'!H109+'Buget P15'!H109+'Buget P16'!H109+'Buget P17'!H109+'Buget P18'!H109+'Buget P19'!H109+'Buget P20'!H109+'Buget P21'!H109+'Buget P22'!H109+'Buget P23'!H109+'Buget P24'!H109+'Buget P25'!H109+'Buget P26'!H109+'Buget P27'!H109+'Buget P28'!H109+'Buget P29'!H109</f>
        <v>0</v>
      </c>
      <c r="I109" s="42">
        <f t="shared" si="68"/>
        <v>0</v>
      </c>
      <c r="J109" s="42"/>
      <c r="K109" s="75">
        <f>'Buget Lider'!K109+'Buget P1'!K109+'Buget P2'!K109+'Buget P3'!K109+'Buget P4'!K109+'Buget P5'!K109+'Buget P6'!K109+'Buget P7'!K109+'Buget P8'!K109+'Buget P9'!K109+'Buget P10'!K109+'Buget P11'!K109+'Buget P12'!K109+'Buget P13'!K109+'Buget P14'!K109+'Buget P15'!K109+'Buget P16'!K109+'Buget P17'!K109+'Buget P18'!K109+'Buget P19'!K109+'Buget P20'!K109+'Buget P21'!K109+'Buget P22'!K109+'Buget P23'!K109+'Buget P24'!K109+'Buget P25'!K109+'Buget P26'!K109+'Buget P27'!K109+'Buget P28'!K109+'Buget P29'!K109</f>
        <v>0</v>
      </c>
      <c r="L109" s="75">
        <f>'Buget Lider'!L109+'Buget P1'!L109+'Buget P2'!L109+'Buget P3'!L109+'Buget P4'!L109+'Buget P5'!L109+'Buget P6'!L109+'Buget P7'!L109+'Buget P8'!L109+'Buget P9'!L109+'Buget P10'!L109+'Buget P11'!L109+'Buget P12'!L109+'Buget P13'!L109+'Buget P14'!L109+'Buget P15'!L109+'Buget P16'!L109+'Buget P17'!L109+'Buget P18'!L109+'Buget P19'!L109+'Buget P20'!L109+'Buget P21'!L109+'Buget P22'!L109+'Buget P23'!L109+'Buget P24'!L109+'Buget P25'!L109+'Buget P26'!L109+'Buget P27'!L109+'Buget P28'!L109+'Buget P29'!L109</f>
        <v>0</v>
      </c>
      <c r="M109" s="75">
        <f>'Buget Lider'!M109+'Buget P1'!M109+'Buget P2'!M109+'Buget P3'!M109+'Buget P4'!M109+'Buget P5'!M109+'Buget P6'!M109+'Buget P7'!M109+'Buget P8'!M109+'Buget P9'!M109+'Buget P10'!M109+'Buget P11'!M109+'Buget P12'!M109+'Buget P13'!M109+'Buget P14'!M109+'Buget P15'!M109+'Buget P16'!M109+'Buget P17'!M109+'Buget P18'!M109+'Buget P19'!M109+'Buget P20'!M109+'Buget P21'!M109+'Buget P22'!M109+'Buget P23'!M109+'Buget P24'!M109+'Buget P25'!M109+'Buget P26'!M109+'Buget P27'!M109+'Buget P28'!M109+'Buget P29'!M109</f>
        <v>0</v>
      </c>
      <c r="N109" s="75">
        <f>'Buget Lider'!N109+'Buget P1'!N109+'Buget P2'!N109+'Buget P3'!N109+'Buget P4'!N109+'Buget P5'!N109+'Buget P6'!N109+'Buget P7'!N109+'Buget P8'!N109+'Buget P9'!N109+'Buget P10'!N109+'Buget P11'!N109+'Buget P12'!N109+'Buget P13'!N109+'Buget P14'!N109+'Buget P15'!N109+'Buget P16'!N109+'Buget P17'!N109+'Buget P18'!N109+'Buget P19'!N109+'Buget P20'!N109+'Buget P21'!N109+'Buget P22'!N109+'Buget P23'!N109+'Buget P24'!N109+'Buget P25'!N109+'Buget P26'!N109+'Buget P27'!N109+'Buget P28'!N109+'Buget P29'!N109</f>
        <v>0</v>
      </c>
      <c r="O109" s="75">
        <f>'Buget Lider'!O109+'Buget P1'!O109+'Buget P2'!O109+'Buget P3'!O109+'Buget P4'!O109+'Buget P5'!O109+'Buget P6'!O109+'Buget P7'!O109+'Buget P8'!O109+'Buget P9'!O109+'Buget P10'!O109+'Buget P11'!O109+'Buget P12'!O109+'Buget P13'!O109+'Buget P14'!O109+'Buget P15'!O109+'Buget P16'!O109+'Buget P17'!O109+'Buget P18'!O109+'Buget P19'!O109+'Buget P20'!O109+'Buget P21'!O109+'Buget P22'!O109+'Buget P23'!O109+'Buget P24'!O109+'Buget P25'!O109+'Buget P26'!O109+'Buget P27'!O109+'Buget P28'!O109+'Buget P29'!O109</f>
        <v>0</v>
      </c>
      <c r="P109" s="144" t="str">
        <f t="shared" si="69"/>
        <v>ok</v>
      </c>
      <c r="Q109" s="76" t="s">
        <v>351</v>
      </c>
      <c r="R109" s="76" t="s">
        <v>352</v>
      </c>
    </row>
    <row r="110" spans="1:18" s="12" customFormat="1" ht="14.95" customHeight="1" x14ac:dyDescent="0.25">
      <c r="A110" s="155">
        <v>9.3000000000000007</v>
      </c>
      <c r="B110" s="41" t="s">
        <v>403</v>
      </c>
      <c r="C110" s="42">
        <f t="shared" si="67"/>
        <v>0</v>
      </c>
      <c r="D110" s="75">
        <f>'Buget Lider'!D110+'Buget P1'!D110+'Buget P2'!D110+'Buget P3'!D110+'Buget P4'!D110+'Buget P5'!D110+'Buget P6'!D110+'Buget P7'!D110+'Buget P8'!D110+'Buget P9'!D110+'Buget P10'!D110+'Buget P11'!D110+'Buget P12'!D110+'Buget P13'!D110+'Buget P14'!D110+'Buget P15'!D110+'Buget P16'!D110+'Buget P17'!D110+'Buget P18'!D110+'Buget P19'!D110+'Buget P20'!D110+'Buget P21'!D110+'Buget P22'!D110+'Buget P23'!D110+'Buget P24'!D110+'Buget P25'!D110+'Buget P26'!D110+'Buget P27'!D110+'Buget P28'!D110+'Buget P29'!D110</f>
        <v>0</v>
      </c>
      <c r="E110" s="75">
        <f>'Buget Lider'!E110+'Buget P1'!E110+'Buget P2'!E110+'Buget P3'!E110+'Buget P4'!E110+'Buget P5'!E110+'Buget P6'!E110+'Buget P7'!E110+'Buget P8'!E110+'Buget P9'!E110+'Buget P10'!E110+'Buget P11'!E110+'Buget P12'!E110+'Buget P13'!E110+'Buget P14'!E110+'Buget P15'!E110+'Buget P16'!E110+'Buget P17'!E110+'Buget P18'!E110+'Buget P19'!E110+'Buget P20'!E110+'Buget P21'!E110+'Buget P22'!E110+'Buget P23'!E110+'Buget P24'!E110+'Buget P25'!E110+'Buget P26'!E110+'Buget P27'!E110+'Buget P28'!E110+'Buget P29'!E110</f>
        <v>0</v>
      </c>
      <c r="F110" s="42">
        <f t="shared" si="70"/>
        <v>0</v>
      </c>
      <c r="G110" s="75">
        <f>'Buget Lider'!G110+'Buget P1'!G110+'Buget P2'!G110+'Buget P3'!G110+'Buget P4'!G110+'Buget P5'!G110+'Buget P6'!G110+'Buget P7'!G110+'Buget P8'!G110+'Buget P9'!G110+'Buget P10'!G110+'Buget P11'!G110+'Buget P12'!G110+'Buget P13'!G110+'Buget P14'!G110+'Buget P15'!G110+'Buget P16'!G110+'Buget P17'!G110+'Buget P18'!G110+'Buget P19'!G110+'Buget P20'!G110+'Buget P21'!G110+'Buget P22'!G110+'Buget P23'!G110+'Buget P24'!G110+'Buget P25'!G110+'Buget P26'!G110+'Buget P27'!G110+'Buget P28'!G110+'Buget P29'!G110</f>
        <v>0</v>
      </c>
      <c r="H110" s="75">
        <f>'Buget Lider'!H110+'Buget P1'!H110+'Buget P2'!H110+'Buget P3'!H110+'Buget P4'!H110+'Buget P5'!H110+'Buget P6'!H110+'Buget P7'!H110+'Buget P8'!H110+'Buget P9'!H110+'Buget P10'!H110+'Buget P11'!H110+'Buget P12'!H110+'Buget P13'!H110+'Buget P14'!H110+'Buget P15'!H110+'Buget P16'!H110+'Buget P17'!H110+'Buget P18'!H110+'Buget P19'!H110+'Buget P20'!H110+'Buget P21'!H110+'Buget P22'!H110+'Buget P23'!H110+'Buget P24'!H110+'Buget P25'!H110+'Buget P26'!H110+'Buget P27'!H110+'Buget P28'!H110+'Buget P29'!H110</f>
        <v>0</v>
      </c>
      <c r="I110" s="42">
        <f t="shared" si="68"/>
        <v>0</v>
      </c>
      <c r="J110" s="42"/>
      <c r="K110" s="75">
        <f>'Buget Lider'!K110+'Buget P1'!K110+'Buget P2'!K110+'Buget P3'!K110+'Buget P4'!K110+'Buget P5'!K110+'Buget P6'!K110+'Buget P7'!K110+'Buget P8'!K110+'Buget P9'!K110+'Buget P10'!K110+'Buget P11'!K110+'Buget P12'!K110+'Buget P13'!K110+'Buget P14'!K110+'Buget P15'!K110+'Buget P16'!K110+'Buget P17'!K110+'Buget P18'!K110+'Buget P19'!K110+'Buget P20'!K110+'Buget P21'!K110+'Buget P22'!K110+'Buget P23'!K110+'Buget P24'!K110+'Buget P25'!K110+'Buget P26'!K110+'Buget P27'!K110+'Buget P28'!K110+'Buget P29'!K110</f>
        <v>0</v>
      </c>
      <c r="L110" s="75">
        <f>'Buget Lider'!L110+'Buget P1'!L110+'Buget P2'!L110+'Buget P3'!L110+'Buget P4'!L110+'Buget P5'!L110+'Buget P6'!L110+'Buget P7'!L110+'Buget P8'!L110+'Buget P9'!L110+'Buget P10'!L110+'Buget P11'!L110+'Buget P12'!L110+'Buget P13'!L110+'Buget P14'!L110+'Buget P15'!L110+'Buget P16'!L110+'Buget P17'!L110+'Buget P18'!L110+'Buget P19'!L110+'Buget P20'!L110+'Buget P21'!L110+'Buget P22'!L110+'Buget P23'!L110+'Buget P24'!L110+'Buget P25'!L110+'Buget P26'!L110+'Buget P27'!L110+'Buget P28'!L110+'Buget P29'!L110</f>
        <v>0</v>
      </c>
      <c r="M110" s="75">
        <f>'Buget Lider'!M110+'Buget P1'!M110+'Buget P2'!M110+'Buget P3'!M110+'Buget P4'!M110+'Buget P5'!M110+'Buget P6'!M110+'Buget P7'!M110+'Buget P8'!M110+'Buget P9'!M110+'Buget P10'!M110+'Buget P11'!M110+'Buget P12'!M110+'Buget P13'!M110+'Buget P14'!M110+'Buget P15'!M110+'Buget P16'!M110+'Buget P17'!M110+'Buget P18'!M110+'Buget P19'!M110+'Buget P20'!M110+'Buget P21'!M110+'Buget P22'!M110+'Buget P23'!M110+'Buget P24'!M110+'Buget P25'!M110+'Buget P26'!M110+'Buget P27'!M110+'Buget P28'!M110+'Buget P29'!M110</f>
        <v>0</v>
      </c>
      <c r="N110" s="75">
        <f>'Buget Lider'!N110+'Buget P1'!N110+'Buget P2'!N110+'Buget P3'!N110+'Buget P4'!N110+'Buget P5'!N110+'Buget P6'!N110+'Buget P7'!N110+'Buget P8'!N110+'Buget P9'!N110+'Buget P10'!N110+'Buget P11'!N110+'Buget P12'!N110+'Buget P13'!N110+'Buget P14'!N110+'Buget P15'!N110+'Buget P16'!N110+'Buget P17'!N110+'Buget P18'!N110+'Buget P19'!N110+'Buget P20'!N110+'Buget P21'!N110+'Buget P22'!N110+'Buget P23'!N110+'Buget P24'!N110+'Buget P25'!N110+'Buget P26'!N110+'Buget P27'!N110+'Buget P28'!N110+'Buget P29'!N110</f>
        <v>0</v>
      </c>
      <c r="O110" s="75">
        <f>'Buget Lider'!O110+'Buget P1'!O110+'Buget P2'!O110+'Buget P3'!O110+'Buget P4'!O110+'Buget P5'!O110+'Buget P6'!O110+'Buget P7'!O110+'Buget P8'!O110+'Buget P9'!O110+'Buget P10'!O110+'Buget P11'!O110+'Buget P12'!O110+'Buget P13'!O110+'Buget P14'!O110+'Buget P15'!O110+'Buget P16'!O110+'Buget P17'!O110+'Buget P18'!O110+'Buget P19'!O110+'Buget P20'!O110+'Buget P21'!O110+'Buget P22'!O110+'Buget P23'!O110+'Buget P24'!O110+'Buget P25'!O110+'Buget P26'!O110+'Buget P27'!O110+'Buget P28'!O110+'Buget P29'!O110</f>
        <v>0</v>
      </c>
      <c r="P110" s="144" t="str">
        <f t="shared" si="69"/>
        <v>ok</v>
      </c>
      <c r="Q110" s="76" t="s">
        <v>223</v>
      </c>
      <c r="R110" s="76" t="s">
        <v>405</v>
      </c>
    </row>
    <row r="111" spans="1:18" s="12" customFormat="1" ht="14.95" customHeight="1" x14ac:dyDescent="0.25">
      <c r="A111" s="49"/>
      <c r="B111" s="41" t="s">
        <v>176</v>
      </c>
      <c r="C111" s="42">
        <f t="shared" si="6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71">K108+K109+K110</f>
        <v>0</v>
      </c>
      <c r="L111" s="42">
        <f t="shared" si="71"/>
        <v>0</v>
      </c>
      <c r="M111" s="42">
        <f t="shared" si="71"/>
        <v>0</v>
      </c>
      <c r="N111" s="42">
        <f t="shared" si="71"/>
        <v>0</v>
      </c>
      <c r="O111" s="42">
        <f t="shared" si="71"/>
        <v>0</v>
      </c>
      <c r="P111" s="144" t="str">
        <f t="shared" si="69"/>
        <v>ok</v>
      </c>
      <c r="Q111" s="31"/>
    </row>
    <row r="112" spans="1:1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67"/>
        <v>0</v>
      </c>
      <c r="D113" s="75">
        <f>'Buget Lider'!D113+'Buget P1'!D113+'Buget P2'!D113+'Buget P3'!D113+'Buget P4'!D113+'Buget P5'!D113+'Buget P6'!D113+'Buget P7'!D113+'Buget P8'!D113+'Buget P9'!D113+'Buget P10'!D113+'Buget P11'!D113+'Buget P12'!D113+'Buget P13'!D113+'Buget P14'!D113+'Buget P15'!D113+'Buget P16'!D113+'Buget P17'!D113+'Buget P18'!D113+'Buget P19'!D113+'Buget P20'!D113+'Buget P21'!D113+'Buget P22'!D113+'Buget P23'!D113+'Buget P24'!D113+'Buget P25'!D113+'Buget P26'!D113+'Buget P27'!D113+'Buget P28'!D113+'Buget P29'!D113</f>
        <v>0</v>
      </c>
      <c r="E113" s="75">
        <f>'Buget Lider'!E113+'Buget P1'!E113+'Buget P2'!E113+'Buget P3'!E113+'Buget P4'!E113+'Buget P5'!E113+'Buget P6'!E113+'Buget P7'!E113+'Buget P8'!E113+'Buget P9'!E113+'Buget P10'!E113+'Buget P11'!E113+'Buget P12'!E113+'Buget P13'!E113+'Buget P14'!E113+'Buget P15'!E113+'Buget P16'!E113+'Buget P17'!E113+'Buget P18'!E113+'Buget P19'!E113+'Buget P20'!E113+'Buget P21'!E113+'Buget P22'!E113+'Buget P23'!E113+'Buget P24'!E113+'Buget P25'!E113+'Buget P26'!E113+'Buget P27'!E113+'Buget P28'!E113+'Buget P29'!E113</f>
        <v>0</v>
      </c>
      <c r="F113" s="42">
        <f t="shared" ref="F113:F117" si="72">D113+E113</f>
        <v>0</v>
      </c>
      <c r="G113" s="75">
        <f>'Buget Lider'!G113+'Buget P1'!G113+'Buget P2'!G113+'Buget P3'!G113+'Buget P4'!G113+'Buget P5'!G113+'Buget P6'!G113+'Buget P7'!G113+'Buget P8'!G113+'Buget P9'!G113+'Buget P10'!G113+'Buget P11'!G113+'Buget P12'!G113+'Buget P13'!G113+'Buget P14'!G113+'Buget P15'!G113+'Buget P16'!G113+'Buget P17'!G113+'Buget P18'!G113+'Buget P19'!G113+'Buget P20'!G113+'Buget P21'!G113+'Buget P22'!G113+'Buget P23'!G113+'Buget P24'!G113+'Buget P25'!G113+'Buget P26'!G113+'Buget P27'!G113+'Buget P28'!G113+'Buget P29'!G113</f>
        <v>0</v>
      </c>
      <c r="H113" s="75">
        <f>'Buget Lider'!H113+'Buget P1'!H113+'Buget P2'!H113+'Buget P3'!H113+'Buget P4'!H113+'Buget P5'!H113+'Buget P6'!H113+'Buget P7'!H113+'Buget P8'!H113+'Buget P9'!H113+'Buget P10'!H113+'Buget P11'!H113+'Buget P12'!H113+'Buget P13'!H113+'Buget P14'!H113+'Buget P15'!H113+'Buget P16'!H113+'Buget P17'!H113+'Buget P18'!H113+'Buget P19'!H113+'Buget P20'!H113+'Buget P21'!H113+'Buget P22'!H113+'Buget P23'!H113+'Buget P24'!H113+'Buget P25'!H113+'Buget P26'!H113+'Buget P27'!H113+'Buget P28'!H113+'Buget P29'!H113</f>
        <v>0</v>
      </c>
      <c r="I113" s="42">
        <f t="shared" ref="I113:I117" si="73">G113+H113</f>
        <v>0</v>
      </c>
      <c r="J113" s="42"/>
      <c r="K113" s="75">
        <f>'Buget Lider'!K113+'Buget P1'!K113+'Buget P2'!K113+'Buget P3'!K113+'Buget P4'!K113+'Buget P5'!K113+'Buget P6'!K113+'Buget P7'!K113+'Buget P8'!K113+'Buget P9'!K113+'Buget P10'!K113+'Buget P11'!K113+'Buget P12'!K113+'Buget P13'!K113+'Buget P14'!K113+'Buget P15'!K113+'Buget P16'!K113+'Buget P17'!K113+'Buget P18'!K113+'Buget P19'!K113+'Buget P20'!K113+'Buget P21'!K113+'Buget P22'!K113+'Buget P23'!K113+'Buget P24'!K113+'Buget P25'!K113+'Buget P26'!K113+'Buget P27'!K113+'Buget P28'!K113+'Buget P29'!K113</f>
        <v>0</v>
      </c>
      <c r="L113" s="75">
        <f>'Buget Lider'!L113+'Buget P1'!L113+'Buget P2'!L113+'Buget P3'!L113+'Buget P4'!L113+'Buget P5'!L113+'Buget P6'!L113+'Buget P7'!L113+'Buget P8'!L113+'Buget P9'!L113+'Buget P10'!L113+'Buget P11'!L113+'Buget P12'!L113+'Buget P13'!L113+'Buget P14'!L113+'Buget P15'!L113+'Buget P16'!L113+'Buget P17'!L113+'Buget P18'!L113+'Buget P19'!L113+'Buget P20'!L113+'Buget P21'!L113+'Buget P22'!L113+'Buget P23'!L113+'Buget P24'!L113+'Buget P25'!L113+'Buget P26'!L113+'Buget P27'!L113+'Buget P28'!L113+'Buget P29'!L113</f>
        <v>0</v>
      </c>
      <c r="M113" s="75">
        <f>'Buget Lider'!M113+'Buget P1'!M113+'Buget P2'!M113+'Buget P3'!M113+'Buget P4'!M113+'Buget P5'!M113+'Buget P6'!M113+'Buget P7'!M113+'Buget P8'!M113+'Buget P9'!M113+'Buget P10'!M113+'Buget P11'!M113+'Buget P12'!M113+'Buget P13'!M113+'Buget P14'!M113+'Buget P15'!M113+'Buget P16'!M113+'Buget P17'!M113+'Buget P18'!M113+'Buget P19'!M113+'Buget P20'!M113+'Buget P21'!M113+'Buget P22'!M113+'Buget P23'!M113+'Buget P24'!M113+'Buget P25'!M113+'Buget P26'!M113+'Buget P27'!M113+'Buget P28'!M113+'Buget P29'!M113</f>
        <v>0</v>
      </c>
      <c r="N113" s="75">
        <f>'Buget Lider'!N113+'Buget P1'!N113+'Buget P2'!N113+'Buget P3'!N113+'Buget P4'!N113+'Buget P5'!N113+'Buget P6'!N113+'Buget P7'!N113+'Buget P8'!N113+'Buget P9'!N113+'Buget P10'!N113+'Buget P11'!N113+'Buget P12'!N113+'Buget P13'!N113+'Buget P14'!N113+'Buget P15'!N113+'Buget P16'!N113+'Buget P17'!N113+'Buget P18'!N113+'Buget P19'!N113+'Buget P20'!N113+'Buget P21'!N113+'Buget P22'!N113+'Buget P23'!N113+'Buget P24'!N113+'Buget P25'!N113+'Buget P26'!N113+'Buget P27'!N113+'Buget P28'!N113+'Buget P29'!N113</f>
        <v>0</v>
      </c>
      <c r="O113" s="75">
        <f>'Buget Lider'!O113+'Buget P1'!O113+'Buget P2'!O113+'Buget P3'!O113+'Buget P4'!O113+'Buget P5'!O113+'Buget P6'!O113+'Buget P7'!O113+'Buget P8'!O113+'Buget P9'!O113+'Buget P10'!O113+'Buget P11'!O113+'Buget P12'!O113+'Buget P13'!O113+'Buget P14'!O113+'Buget P15'!O113+'Buget P16'!O113+'Buget P17'!O113+'Buget P18'!O113+'Buget P19'!O113+'Buget P20'!O113+'Buget P21'!O113+'Buget P22'!O113+'Buget P23'!O113+'Buget P24'!O113+'Buget P25'!O113+'Buget P26'!O113+'Buget P27'!O113+'Buget P28'!O113+'Buget P29'!O113</f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67"/>
        <v>0</v>
      </c>
      <c r="D114" s="75">
        <f>'Buget Lider'!D114+'Buget P1'!D114+'Buget P2'!D114+'Buget P3'!D114+'Buget P4'!D114+'Buget P5'!D114+'Buget P6'!D114+'Buget P7'!D114+'Buget P8'!D114+'Buget P9'!D114+'Buget P10'!D114+'Buget P11'!D114+'Buget P12'!D114+'Buget P13'!D114+'Buget P14'!D114+'Buget P15'!D114+'Buget P16'!D114+'Buget P17'!D114+'Buget P18'!D114+'Buget P19'!D114+'Buget P20'!D114+'Buget P21'!D114+'Buget P22'!D114+'Buget P23'!D114+'Buget P24'!D114+'Buget P25'!D114+'Buget P26'!D114+'Buget P27'!D114+'Buget P28'!D114+'Buget P29'!D114</f>
        <v>0</v>
      </c>
      <c r="E114" s="75">
        <f>'Buget Lider'!E114+'Buget P1'!E114+'Buget P2'!E114+'Buget P3'!E114+'Buget P4'!E114+'Buget P5'!E114+'Buget P6'!E114+'Buget P7'!E114+'Buget P8'!E114+'Buget P9'!E114+'Buget P10'!E114+'Buget P11'!E114+'Buget P12'!E114+'Buget P13'!E114+'Buget P14'!E114+'Buget P15'!E114+'Buget P16'!E114+'Buget P17'!E114+'Buget P18'!E114+'Buget P19'!E114+'Buget P20'!E114+'Buget P21'!E114+'Buget P22'!E114+'Buget P23'!E114+'Buget P24'!E114+'Buget P25'!E114+'Buget P26'!E114+'Buget P27'!E114+'Buget P28'!E114+'Buget P29'!E114</f>
        <v>0</v>
      </c>
      <c r="F114" s="42">
        <f t="shared" si="72"/>
        <v>0</v>
      </c>
      <c r="G114" s="75">
        <f>'Buget Lider'!G114+'Buget P1'!G114+'Buget P2'!G114+'Buget P3'!G114+'Buget P4'!G114+'Buget P5'!G114+'Buget P6'!G114+'Buget P7'!G114+'Buget P8'!G114+'Buget P9'!G114+'Buget P10'!G114+'Buget P11'!G114+'Buget P12'!G114+'Buget P13'!G114+'Buget P14'!G114+'Buget P15'!G114+'Buget P16'!G114+'Buget P17'!G114+'Buget P18'!G114+'Buget P19'!G114+'Buget P20'!G114+'Buget P21'!G114+'Buget P22'!G114+'Buget P23'!G114+'Buget P24'!G114+'Buget P25'!G114+'Buget P26'!G114+'Buget P27'!G114+'Buget P28'!G114+'Buget P29'!G114</f>
        <v>0</v>
      </c>
      <c r="H114" s="75">
        <f>'Buget Lider'!H114+'Buget P1'!H114+'Buget P2'!H114+'Buget P3'!H114+'Buget P4'!H114+'Buget P5'!H114+'Buget P6'!H114+'Buget P7'!H114+'Buget P8'!H114+'Buget P9'!H114+'Buget P10'!H114+'Buget P11'!H114+'Buget P12'!H114+'Buget P13'!H114+'Buget P14'!H114+'Buget P15'!H114+'Buget P16'!H114+'Buget P17'!H114+'Buget P18'!H114+'Buget P19'!H114+'Buget P20'!H114+'Buget P21'!H114+'Buget P22'!H114+'Buget P23'!H114+'Buget P24'!H114+'Buget P25'!H114+'Buget P26'!H114+'Buget P27'!H114+'Buget P28'!H114+'Buget P29'!H114</f>
        <v>0</v>
      </c>
      <c r="I114" s="42">
        <f t="shared" si="73"/>
        <v>0</v>
      </c>
      <c r="J114" s="42"/>
      <c r="K114" s="75">
        <f>'Buget Lider'!K114+'Buget P1'!K114+'Buget P2'!K114+'Buget P3'!K114+'Buget P4'!K114+'Buget P5'!K114+'Buget P6'!K114+'Buget P7'!K114+'Buget P8'!K114+'Buget P9'!K114+'Buget P10'!K114+'Buget P11'!K114+'Buget P12'!K114+'Buget P13'!K114+'Buget P14'!K114+'Buget P15'!K114+'Buget P16'!K114+'Buget P17'!K114+'Buget P18'!K114+'Buget P19'!K114+'Buget P20'!K114+'Buget P21'!K114+'Buget P22'!K114+'Buget P23'!K114+'Buget P24'!K114+'Buget P25'!K114+'Buget P26'!K114+'Buget P27'!K114+'Buget P28'!K114+'Buget P29'!K114</f>
        <v>0</v>
      </c>
      <c r="L114" s="75">
        <f>'Buget Lider'!L114+'Buget P1'!L114+'Buget P2'!L114+'Buget P3'!L114+'Buget P4'!L114+'Buget P5'!L114+'Buget P6'!L114+'Buget P7'!L114+'Buget P8'!L114+'Buget P9'!L114+'Buget P10'!L114+'Buget P11'!L114+'Buget P12'!L114+'Buget P13'!L114+'Buget P14'!L114+'Buget P15'!L114+'Buget P16'!L114+'Buget P17'!L114+'Buget P18'!L114+'Buget P19'!L114+'Buget P20'!L114+'Buget P21'!L114+'Buget P22'!L114+'Buget P23'!L114+'Buget P24'!L114+'Buget P25'!L114+'Buget P26'!L114+'Buget P27'!L114+'Buget P28'!L114+'Buget P29'!L114</f>
        <v>0</v>
      </c>
      <c r="M114" s="75">
        <f>'Buget Lider'!M114+'Buget P1'!M114+'Buget P2'!M114+'Buget P3'!M114+'Buget P4'!M114+'Buget P5'!M114+'Buget P6'!M114+'Buget P7'!M114+'Buget P8'!M114+'Buget P9'!M114+'Buget P10'!M114+'Buget P11'!M114+'Buget P12'!M114+'Buget P13'!M114+'Buget P14'!M114+'Buget P15'!M114+'Buget P16'!M114+'Buget P17'!M114+'Buget P18'!M114+'Buget P19'!M114+'Buget P20'!M114+'Buget P21'!M114+'Buget P22'!M114+'Buget P23'!M114+'Buget P24'!M114+'Buget P25'!M114+'Buget P26'!M114+'Buget P27'!M114+'Buget P28'!M114+'Buget P29'!M114</f>
        <v>0</v>
      </c>
      <c r="N114" s="75">
        <f>'Buget Lider'!N114+'Buget P1'!N114+'Buget P2'!N114+'Buget P3'!N114+'Buget P4'!N114+'Buget P5'!N114+'Buget P6'!N114+'Buget P7'!N114+'Buget P8'!N114+'Buget P9'!N114+'Buget P10'!N114+'Buget P11'!N114+'Buget P12'!N114+'Buget P13'!N114+'Buget P14'!N114+'Buget P15'!N114+'Buget P16'!N114+'Buget P17'!N114+'Buget P18'!N114+'Buget P19'!N114+'Buget P20'!N114+'Buget P21'!N114+'Buget P22'!N114+'Buget P23'!N114+'Buget P24'!N114+'Buget P25'!N114+'Buget P26'!N114+'Buget P27'!N114+'Buget P28'!N114+'Buget P29'!N114</f>
        <v>0</v>
      </c>
      <c r="O114" s="75">
        <f>'Buget Lider'!O114+'Buget P1'!O114+'Buget P2'!O114+'Buget P3'!O114+'Buget P4'!O114+'Buget P5'!O114+'Buget P6'!O114+'Buget P7'!O114+'Buget P8'!O114+'Buget P9'!O114+'Buget P10'!O114+'Buget P11'!O114+'Buget P12'!O114+'Buget P13'!O114+'Buget P14'!O114+'Buget P15'!O114+'Buget P16'!O114+'Buget P17'!O114+'Buget P18'!O114+'Buget P19'!O114+'Buget P20'!O114+'Buget P21'!O114+'Buget P22'!O114+'Buget P23'!O114+'Buget P24'!O114+'Buget P25'!O114+'Buget P26'!O114+'Buget P27'!O114+'Buget P28'!O114+'Buget P29'!O114</f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67"/>
        <v>0</v>
      </c>
      <c r="D115" s="75">
        <f>'Buget Lider'!D115+'Buget P1'!D115+'Buget P2'!D115+'Buget P3'!D115+'Buget P4'!D115+'Buget P5'!D115+'Buget P6'!D115+'Buget P7'!D115+'Buget P8'!D115+'Buget P9'!D115+'Buget P10'!D115+'Buget P11'!D115+'Buget P12'!D115+'Buget P13'!D115+'Buget P14'!D115+'Buget P15'!D115+'Buget P16'!D115+'Buget P17'!D115+'Buget P18'!D115+'Buget P19'!D115+'Buget P20'!D115+'Buget P21'!D115+'Buget P22'!D115+'Buget P23'!D115+'Buget P24'!D115+'Buget P25'!D115+'Buget P26'!D115+'Buget P27'!D115+'Buget P28'!D115+'Buget P29'!D115</f>
        <v>0</v>
      </c>
      <c r="E115" s="75">
        <f>'Buget Lider'!E115+'Buget P1'!E115+'Buget P2'!E115+'Buget P3'!E115+'Buget P4'!E115+'Buget P5'!E115+'Buget P6'!E115+'Buget P7'!E115+'Buget P8'!E115+'Buget P9'!E115+'Buget P10'!E115+'Buget P11'!E115+'Buget P12'!E115+'Buget P13'!E115+'Buget P14'!E115+'Buget P15'!E115+'Buget P16'!E115+'Buget P17'!E115+'Buget P18'!E115+'Buget P19'!E115+'Buget P20'!E115+'Buget P21'!E115+'Buget P22'!E115+'Buget P23'!E115+'Buget P24'!E115+'Buget P25'!E115+'Buget P26'!E115+'Buget P27'!E115+'Buget P28'!E115+'Buget P29'!E115</f>
        <v>0</v>
      </c>
      <c r="F115" s="42">
        <f t="shared" si="72"/>
        <v>0</v>
      </c>
      <c r="G115" s="75">
        <f>'Buget Lider'!G115+'Buget P1'!G115+'Buget P2'!G115+'Buget P3'!G115+'Buget P4'!G115+'Buget P5'!G115+'Buget P6'!G115+'Buget P7'!G115+'Buget P8'!G115+'Buget P9'!G115+'Buget P10'!G115+'Buget P11'!G115+'Buget P12'!G115+'Buget P13'!G115+'Buget P14'!G115+'Buget P15'!G115+'Buget P16'!G115+'Buget P17'!G115+'Buget P18'!G115+'Buget P19'!G115+'Buget P20'!G115+'Buget P21'!G115+'Buget P22'!G115+'Buget P23'!G115+'Buget P24'!G115+'Buget P25'!G115+'Buget P26'!G115+'Buget P27'!G115+'Buget P28'!G115+'Buget P29'!G115</f>
        <v>0</v>
      </c>
      <c r="H115" s="75">
        <f>'Buget Lider'!H115+'Buget P1'!H115+'Buget P2'!H115+'Buget P3'!H115+'Buget P4'!H115+'Buget P5'!H115+'Buget P6'!H115+'Buget P7'!H115+'Buget P8'!H115+'Buget P9'!H115+'Buget P10'!H115+'Buget P11'!H115+'Buget P12'!H115+'Buget P13'!H115+'Buget P14'!H115+'Buget P15'!H115+'Buget P16'!H115+'Buget P17'!H115+'Buget P18'!H115+'Buget P19'!H115+'Buget P20'!H115+'Buget P21'!H115+'Buget P22'!H115+'Buget P23'!H115+'Buget P24'!H115+'Buget P25'!H115+'Buget P26'!H115+'Buget P27'!H115+'Buget P28'!H115+'Buget P29'!H115</f>
        <v>0</v>
      </c>
      <c r="I115" s="42">
        <f t="shared" si="73"/>
        <v>0</v>
      </c>
      <c r="J115" s="42"/>
      <c r="K115" s="75">
        <f>'Buget Lider'!K115+'Buget P1'!K115+'Buget P2'!K115+'Buget P3'!K115+'Buget P4'!K115+'Buget P5'!K115+'Buget P6'!K115+'Buget P7'!K115+'Buget P8'!K115+'Buget P9'!K115+'Buget P10'!K115+'Buget P11'!K115+'Buget P12'!K115+'Buget P13'!K115+'Buget P14'!K115+'Buget P15'!K115+'Buget P16'!K115+'Buget P17'!K115+'Buget P18'!K115+'Buget P19'!K115+'Buget P20'!K115+'Buget P21'!K115+'Buget P22'!K115+'Buget P23'!K115+'Buget P24'!K115+'Buget P25'!K115+'Buget P26'!K115+'Buget P27'!K115+'Buget P28'!K115+'Buget P29'!K115</f>
        <v>0</v>
      </c>
      <c r="L115" s="75">
        <f>'Buget Lider'!L115+'Buget P1'!L115+'Buget P2'!L115+'Buget P3'!L115+'Buget P4'!L115+'Buget P5'!L115+'Buget P6'!L115+'Buget P7'!L115+'Buget P8'!L115+'Buget P9'!L115+'Buget P10'!L115+'Buget P11'!L115+'Buget P12'!L115+'Buget P13'!L115+'Buget P14'!L115+'Buget P15'!L115+'Buget P16'!L115+'Buget P17'!L115+'Buget P18'!L115+'Buget P19'!L115+'Buget P20'!L115+'Buget P21'!L115+'Buget P22'!L115+'Buget P23'!L115+'Buget P24'!L115+'Buget P25'!L115+'Buget P26'!L115+'Buget P27'!L115+'Buget P28'!L115+'Buget P29'!L115</f>
        <v>0</v>
      </c>
      <c r="M115" s="75">
        <f>'Buget Lider'!M115+'Buget P1'!M115+'Buget P2'!M115+'Buget P3'!M115+'Buget P4'!M115+'Buget P5'!M115+'Buget P6'!M115+'Buget P7'!M115+'Buget P8'!M115+'Buget P9'!M115+'Buget P10'!M115+'Buget P11'!M115+'Buget P12'!M115+'Buget P13'!M115+'Buget P14'!M115+'Buget P15'!M115+'Buget P16'!M115+'Buget P17'!M115+'Buget P18'!M115+'Buget P19'!M115+'Buget P20'!M115+'Buget P21'!M115+'Buget P22'!M115+'Buget P23'!M115+'Buget P24'!M115+'Buget P25'!M115+'Buget P26'!M115+'Buget P27'!M115+'Buget P28'!M115+'Buget P29'!M115</f>
        <v>0</v>
      </c>
      <c r="N115" s="75">
        <f>'Buget Lider'!N115+'Buget P1'!N115+'Buget P2'!N115+'Buget P3'!N115+'Buget P4'!N115+'Buget P5'!N115+'Buget P6'!N115+'Buget P7'!N115+'Buget P8'!N115+'Buget P9'!N115+'Buget P10'!N115+'Buget P11'!N115+'Buget P12'!N115+'Buget P13'!N115+'Buget P14'!N115+'Buget P15'!N115+'Buget P16'!N115+'Buget P17'!N115+'Buget P18'!N115+'Buget P19'!N115+'Buget P20'!N115+'Buget P21'!N115+'Buget P22'!N115+'Buget P23'!N115+'Buget P24'!N115+'Buget P25'!N115+'Buget P26'!N115+'Buget P27'!N115+'Buget P28'!N115+'Buget P29'!N115</f>
        <v>0</v>
      </c>
      <c r="O115" s="75">
        <f>'Buget Lider'!O115+'Buget P1'!O115+'Buget P2'!O115+'Buget P3'!O115+'Buget P4'!O115+'Buget P5'!O115+'Buget P6'!O115+'Buget P7'!O115+'Buget P8'!O115+'Buget P9'!O115+'Buget P10'!O115+'Buget P11'!O115+'Buget P12'!O115+'Buget P13'!O115+'Buget P14'!O115+'Buget P15'!O115+'Buget P16'!O115+'Buget P17'!O115+'Buget P18'!O115+'Buget P19'!O115+'Buget P20'!O115+'Buget P21'!O115+'Buget P22'!O115+'Buget P23'!O115+'Buget P24'!O115+'Buget P25'!O115+'Buget P26'!O115+'Buget P27'!O115+'Buget P28'!O115+'Buget P29'!O115</f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67"/>
        <v>0</v>
      </c>
      <c r="D116" s="75">
        <f>'Buget Lider'!D116+'Buget P1'!D116+'Buget P2'!D116+'Buget P3'!D116+'Buget P4'!D116+'Buget P5'!D116+'Buget P6'!D116+'Buget P7'!D116+'Buget P8'!D116+'Buget P9'!D116+'Buget P10'!D116+'Buget P11'!D116+'Buget P12'!D116+'Buget P13'!D116+'Buget P14'!D116+'Buget P15'!D116+'Buget P16'!D116+'Buget P17'!D116+'Buget P18'!D116+'Buget P19'!D116+'Buget P20'!D116+'Buget P21'!D116+'Buget P22'!D116+'Buget P23'!D116+'Buget P24'!D116+'Buget P25'!D116+'Buget P26'!D116+'Buget P27'!D116+'Buget P28'!D116+'Buget P29'!D116</f>
        <v>0</v>
      </c>
      <c r="E116" s="75">
        <f>'Buget Lider'!E116+'Buget P1'!E116+'Buget P2'!E116+'Buget P3'!E116+'Buget P4'!E116+'Buget P5'!E116+'Buget P6'!E116+'Buget P7'!E116+'Buget P8'!E116+'Buget P9'!E116+'Buget P10'!E116+'Buget P11'!E116+'Buget P12'!E116+'Buget P13'!E116+'Buget P14'!E116+'Buget P15'!E116+'Buget P16'!E116+'Buget P17'!E116+'Buget P18'!E116+'Buget P19'!E116+'Buget P20'!E116+'Buget P21'!E116+'Buget P22'!E116+'Buget P23'!E116+'Buget P24'!E116+'Buget P25'!E116+'Buget P26'!E116+'Buget P27'!E116+'Buget P28'!E116+'Buget P29'!E116</f>
        <v>0</v>
      </c>
      <c r="F116" s="42">
        <f t="shared" si="72"/>
        <v>0</v>
      </c>
      <c r="G116" s="75">
        <f>'Buget Lider'!G116+'Buget P1'!G116+'Buget P2'!G116+'Buget P3'!G116+'Buget P4'!G116+'Buget P5'!G116+'Buget P6'!G116+'Buget P7'!G116+'Buget P8'!G116+'Buget P9'!G116+'Buget P10'!G116+'Buget P11'!G116+'Buget P12'!G116+'Buget P13'!G116+'Buget P14'!G116+'Buget P15'!G116+'Buget P16'!G116+'Buget P17'!G116+'Buget P18'!G116+'Buget P19'!G116+'Buget P20'!G116+'Buget P21'!G116+'Buget P22'!G116+'Buget P23'!G116+'Buget P24'!G116+'Buget P25'!G116+'Buget P26'!G116+'Buget P27'!G116+'Buget P28'!G116+'Buget P29'!G116</f>
        <v>0</v>
      </c>
      <c r="H116" s="75">
        <f>'Buget Lider'!H116+'Buget P1'!H116+'Buget P2'!H116+'Buget P3'!H116+'Buget P4'!H116+'Buget P5'!H116+'Buget P6'!H116+'Buget P7'!H116+'Buget P8'!H116+'Buget P9'!H116+'Buget P10'!H116+'Buget P11'!H116+'Buget P12'!H116+'Buget P13'!H116+'Buget P14'!H116+'Buget P15'!H116+'Buget P16'!H116+'Buget P17'!H116+'Buget P18'!H116+'Buget P19'!H116+'Buget P20'!H116+'Buget P21'!H116+'Buget P22'!H116+'Buget P23'!H116+'Buget P24'!H116+'Buget P25'!H116+'Buget P26'!H116+'Buget P27'!H116+'Buget P28'!H116+'Buget P29'!H116</f>
        <v>0</v>
      </c>
      <c r="I116" s="42">
        <f t="shared" si="73"/>
        <v>0</v>
      </c>
      <c r="J116" s="42"/>
      <c r="K116" s="75">
        <f>'Buget Lider'!K116+'Buget P1'!K116+'Buget P2'!K116+'Buget P3'!K116+'Buget P4'!K116+'Buget P5'!K116+'Buget P6'!K116+'Buget P7'!K116+'Buget P8'!K116+'Buget P9'!K116+'Buget P10'!K116+'Buget P11'!K116+'Buget P12'!K116+'Buget P13'!K116+'Buget P14'!K116+'Buget P15'!K116+'Buget P16'!K116+'Buget P17'!K116+'Buget P18'!K116+'Buget P19'!K116+'Buget P20'!K116+'Buget P21'!K116+'Buget P22'!K116+'Buget P23'!K116+'Buget P24'!K116+'Buget P25'!K116+'Buget P26'!K116+'Buget P27'!K116+'Buget P28'!K116+'Buget P29'!K116</f>
        <v>0</v>
      </c>
      <c r="L116" s="75">
        <f>'Buget Lider'!L116+'Buget P1'!L116+'Buget P2'!L116+'Buget P3'!L116+'Buget P4'!L116+'Buget P5'!L116+'Buget P6'!L116+'Buget P7'!L116+'Buget P8'!L116+'Buget P9'!L116+'Buget P10'!L116+'Buget P11'!L116+'Buget P12'!L116+'Buget P13'!L116+'Buget P14'!L116+'Buget P15'!L116+'Buget P16'!L116+'Buget P17'!L116+'Buget P18'!L116+'Buget P19'!L116+'Buget P20'!L116+'Buget P21'!L116+'Buget P22'!L116+'Buget P23'!L116+'Buget P24'!L116+'Buget P25'!L116+'Buget P26'!L116+'Buget P27'!L116+'Buget P28'!L116+'Buget P29'!L116</f>
        <v>0</v>
      </c>
      <c r="M116" s="75">
        <f>'Buget Lider'!M116+'Buget P1'!M116+'Buget P2'!M116+'Buget P3'!M116+'Buget P4'!M116+'Buget P5'!M116+'Buget P6'!M116+'Buget P7'!M116+'Buget P8'!M116+'Buget P9'!M116+'Buget P10'!M116+'Buget P11'!M116+'Buget P12'!M116+'Buget P13'!M116+'Buget P14'!M116+'Buget P15'!M116+'Buget P16'!M116+'Buget P17'!M116+'Buget P18'!M116+'Buget P19'!M116+'Buget P20'!M116+'Buget P21'!M116+'Buget P22'!M116+'Buget P23'!M116+'Buget P24'!M116+'Buget P25'!M116+'Buget P26'!M116+'Buget P27'!M116+'Buget P28'!M116+'Buget P29'!M116</f>
        <v>0</v>
      </c>
      <c r="N116" s="75">
        <f>'Buget Lider'!N116+'Buget P1'!N116+'Buget P2'!N116+'Buget P3'!N116+'Buget P4'!N116+'Buget P5'!N116+'Buget P6'!N116+'Buget P7'!N116+'Buget P8'!N116+'Buget P9'!N116+'Buget P10'!N116+'Buget P11'!N116+'Buget P12'!N116+'Buget P13'!N116+'Buget P14'!N116+'Buget P15'!N116+'Buget P16'!N116+'Buget P17'!N116+'Buget P18'!N116+'Buget P19'!N116+'Buget P20'!N116+'Buget P21'!N116+'Buget P22'!N116+'Buget P23'!N116+'Buget P24'!N116+'Buget P25'!N116+'Buget P26'!N116+'Buget P27'!N116+'Buget P28'!N116+'Buget P29'!N116</f>
        <v>0</v>
      </c>
      <c r="O116" s="75">
        <f>'Buget Lider'!O116+'Buget P1'!O116+'Buget P2'!O116+'Buget P3'!O116+'Buget P4'!O116+'Buget P5'!O116+'Buget P6'!O116+'Buget P7'!O116+'Buget P8'!O116+'Buget P9'!O116+'Buget P10'!O116+'Buget P11'!O116+'Buget P12'!O116+'Buget P13'!O116+'Buget P14'!O116+'Buget P15'!O116+'Buget P16'!O116+'Buget P17'!O116+'Buget P18'!O116+'Buget P19'!O116+'Buget P20'!O116+'Buget P21'!O116+'Buget P22'!O116+'Buget P23'!O116+'Buget P24'!O116+'Buget P25'!O116+'Buget P26'!O116+'Buget P27'!O116+'Buget P28'!O116+'Buget P29'!O116</f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67"/>
        <v>0</v>
      </c>
      <c r="D117" s="75">
        <f>'Buget Lider'!D117+'Buget P1'!D117+'Buget P2'!D117+'Buget P3'!D117+'Buget P4'!D117+'Buget P5'!D117+'Buget P6'!D117+'Buget P7'!D117+'Buget P8'!D117+'Buget P9'!D117+'Buget P10'!D117+'Buget P11'!D117+'Buget P12'!D117+'Buget P13'!D117+'Buget P14'!D117+'Buget P15'!D117+'Buget P16'!D117+'Buget P17'!D117+'Buget P18'!D117+'Buget P19'!D117+'Buget P20'!D117+'Buget P21'!D117+'Buget P22'!D117+'Buget P23'!D117+'Buget P24'!D117+'Buget P25'!D117+'Buget P26'!D117+'Buget P27'!D117+'Buget P28'!D117+'Buget P29'!D117</f>
        <v>0</v>
      </c>
      <c r="E117" s="75">
        <f>'Buget Lider'!E117+'Buget P1'!E117+'Buget P2'!E117+'Buget P3'!E117+'Buget P4'!E117+'Buget P5'!E117+'Buget P6'!E117+'Buget P7'!E117+'Buget P8'!E117+'Buget P9'!E117+'Buget P10'!E117+'Buget P11'!E117+'Buget P12'!E117+'Buget P13'!E117+'Buget P14'!E117+'Buget P15'!E117+'Buget P16'!E117+'Buget P17'!E117+'Buget P18'!E117+'Buget P19'!E117+'Buget P20'!E117+'Buget P21'!E117+'Buget P22'!E117+'Buget P23'!E117+'Buget P24'!E117+'Buget P25'!E117+'Buget P26'!E117+'Buget P27'!E117+'Buget P28'!E117+'Buget P29'!E117</f>
        <v>0</v>
      </c>
      <c r="F117" s="42">
        <f t="shared" si="72"/>
        <v>0</v>
      </c>
      <c r="G117" s="75">
        <f>'Buget Lider'!G117+'Buget P1'!G117+'Buget P2'!G117+'Buget P3'!G117+'Buget P4'!G117+'Buget P5'!G117+'Buget P6'!G117+'Buget P7'!G117+'Buget P8'!G117+'Buget P9'!G117+'Buget P10'!G117+'Buget P11'!G117+'Buget P12'!G117+'Buget P13'!G117+'Buget P14'!G117+'Buget P15'!G117+'Buget P16'!G117+'Buget P17'!G117+'Buget P18'!G117+'Buget P19'!G117+'Buget P20'!G117+'Buget P21'!G117+'Buget P22'!G117+'Buget P23'!G117+'Buget P24'!G117+'Buget P25'!G117+'Buget P26'!G117+'Buget P27'!G117+'Buget P28'!G117+'Buget P29'!G117</f>
        <v>0</v>
      </c>
      <c r="H117" s="75">
        <f>'Buget Lider'!H117+'Buget P1'!H117+'Buget P2'!H117+'Buget P3'!H117+'Buget P4'!H117+'Buget P5'!H117+'Buget P6'!H117+'Buget P7'!H117+'Buget P8'!H117+'Buget P9'!H117+'Buget P10'!H117+'Buget P11'!H117+'Buget P12'!H117+'Buget P13'!H117+'Buget P14'!H117+'Buget P15'!H117+'Buget P16'!H117+'Buget P17'!H117+'Buget P18'!H117+'Buget P19'!H117+'Buget P20'!H117+'Buget P21'!H117+'Buget P22'!H117+'Buget P23'!H117+'Buget P24'!H117+'Buget P25'!H117+'Buget P26'!H117+'Buget P27'!H117+'Buget P28'!H117+'Buget P29'!H117</f>
        <v>0</v>
      </c>
      <c r="I117" s="42">
        <f t="shared" si="73"/>
        <v>0</v>
      </c>
      <c r="J117" s="42"/>
      <c r="K117" s="75">
        <f>'Buget Lider'!K117+'Buget P1'!K117+'Buget P2'!K117+'Buget P3'!K117+'Buget P4'!K117+'Buget P5'!K117+'Buget P6'!K117+'Buget P7'!K117+'Buget P8'!K117+'Buget P9'!K117+'Buget P10'!K117+'Buget P11'!K117+'Buget P12'!K117+'Buget P13'!K117+'Buget P14'!K117+'Buget P15'!K117+'Buget P16'!K117+'Buget P17'!K117+'Buget P18'!K117+'Buget P19'!K117+'Buget P20'!K117+'Buget P21'!K117+'Buget P22'!K117+'Buget P23'!K117+'Buget P24'!K117+'Buget P25'!K117+'Buget P26'!K117+'Buget P27'!K117+'Buget P28'!K117+'Buget P29'!K117</f>
        <v>0</v>
      </c>
      <c r="L117" s="75">
        <f>'Buget Lider'!L117+'Buget P1'!L117+'Buget P2'!L117+'Buget P3'!L117+'Buget P4'!L117+'Buget P5'!L117+'Buget P6'!L117+'Buget P7'!L117+'Buget P8'!L117+'Buget P9'!L117+'Buget P10'!L117+'Buget P11'!L117+'Buget P12'!L117+'Buget P13'!L117+'Buget P14'!L117+'Buget P15'!L117+'Buget P16'!L117+'Buget P17'!L117+'Buget P18'!L117+'Buget P19'!L117+'Buget P20'!L117+'Buget P21'!L117+'Buget P22'!L117+'Buget P23'!L117+'Buget P24'!L117+'Buget P25'!L117+'Buget P26'!L117+'Buget P27'!L117+'Buget P28'!L117+'Buget P29'!L117</f>
        <v>0</v>
      </c>
      <c r="M117" s="75">
        <f>'Buget Lider'!M117+'Buget P1'!M117+'Buget P2'!M117+'Buget P3'!M117+'Buget P4'!M117+'Buget P5'!M117+'Buget P6'!M117+'Buget P7'!M117+'Buget P8'!M117+'Buget P9'!M117+'Buget P10'!M117+'Buget P11'!M117+'Buget P12'!M117+'Buget P13'!M117+'Buget P14'!M117+'Buget P15'!M117+'Buget P16'!M117+'Buget P17'!M117+'Buget P18'!M117+'Buget P19'!M117+'Buget P20'!M117+'Buget P21'!M117+'Buget P22'!M117+'Buget P23'!M117+'Buget P24'!M117+'Buget P25'!M117+'Buget P26'!M117+'Buget P27'!M117+'Buget P28'!M117+'Buget P29'!M117</f>
        <v>0</v>
      </c>
      <c r="N117" s="75">
        <f>'Buget Lider'!N117+'Buget P1'!N117+'Buget P2'!N117+'Buget P3'!N117+'Buget P4'!N117+'Buget P5'!N117+'Buget P6'!N117+'Buget P7'!N117+'Buget P8'!N117+'Buget P9'!N117+'Buget P10'!N117+'Buget P11'!N117+'Buget P12'!N117+'Buget P13'!N117+'Buget P14'!N117+'Buget P15'!N117+'Buget P16'!N117+'Buget P17'!N117+'Buget P18'!N117+'Buget P19'!N117+'Buget P20'!N117+'Buget P21'!N117+'Buget P22'!N117+'Buget P23'!N117+'Buget P24'!N117+'Buget P25'!N117+'Buget P26'!N117+'Buget P27'!N117+'Buget P28'!N117+'Buget P29'!N117</f>
        <v>0</v>
      </c>
      <c r="O117" s="75">
        <f>'Buget Lider'!O117+'Buget P1'!O117+'Buget P2'!O117+'Buget P3'!O117+'Buget P4'!O117+'Buget P5'!O117+'Buget P6'!O117+'Buget P7'!O117+'Buget P8'!O117+'Buget P9'!O117+'Buget P10'!O117+'Buget P11'!O117+'Buget P12'!O117+'Buget P13'!O117+'Buget P14'!O117+'Buget P15'!O117+'Buget P16'!O117+'Buget P17'!O117+'Buget P18'!O117+'Buget P19'!O117+'Buget P20'!O117+'Buget P21'!O117+'Buget P22'!O117+'Buget P23'!O117+'Buget P24'!O117+'Buget P25'!O117+'Buget P26'!O117+'Buget P27'!O117+'Buget P28'!O117+'Buget P29'!O117</f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6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74">K113+K114+K115+K116+K117</f>
        <v>0</v>
      </c>
      <c r="L118" s="42">
        <f t="shared" si="74"/>
        <v>0</v>
      </c>
      <c r="M118" s="42">
        <f t="shared" si="74"/>
        <v>0</v>
      </c>
      <c r="N118" s="42">
        <f t="shared" si="74"/>
        <v>0</v>
      </c>
      <c r="O118" s="42">
        <f t="shared" si="7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75">L118+L111+L106+L103+L74+L70+L57+L42+L15+L12</f>
        <v>0</v>
      </c>
      <c r="M119" s="160">
        <f t="shared" si="75"/>
        <v>0</v>
      </c>
      <c r="N119" s="160">
        <f t="shared" si="75"/>
        <v>0</v>
      </c>
      <c r="O119" s="160">
        <f t="shared" si="7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f>'Buget Lider'!K120+'Buget P1'!K120+'Buget P2'!K120+'Buget P3'!K120+'Buget P4'!K120+'Buget P5'!K120+'Buget P6'!K120+'Buget P7'!K120+'Buget P8'!K120+'Buget P9'!K120+'Buget P10'!K120+'Buget P11'!K120+'Buget P12'!K120+'Buget P13'!K120+'Buget P14'!K120+'Buget P15'!K120+'Buget P16'!K120+'Buget P17'!K120+'Buget P18'!K120+'Buget P19'!K120+'Buget P20'!K120+'Buget P21'!K120+'Buget P22'!K120+'Buget P23'!K120+'Buget P24'!K120+'Buget P25'!K120+'Buget P26'!K120+'Buget P27'!K120+'Buget P28'!K120+'Buget P29'!K120</f>
        <v>0</v>
      </c>
      <c r="L120" s="75">
        <f>'Buget Lider'!L120+'Buget P1'!L120+'Buget P2'!L120+'Buget P3'!L120+'Buget P4'!L120+'Buget P5'!L120+'Buget P6'!L120+'Buget P7'!L120+'Buget P8'!L120+'Buget P9'!L120+'Buget P10'!L120+'Buget P11'!L120+'Buget P12'!L120+'Buget P13'!L120+'Buget P14'!L120+'Buget P15'!L120+'Buget P16'!L120+'Buget P17'!L120+'Buget P18'!L120+'Buget P19'!L120+'Buget P20'!L120+'Buget P21'!L120+'Buget P22'!L120+'Buget P23'!L120+'Buget P24'!L120+'Buget P25'!L120+'Buget P26'!L120+'Buget P27'!L120+'Buget P28'!L120+'Buget P29'!L120</f>
        <v>0</v>
      </c>
      <c r="M120" s="75">
        <f>'Buget Lider'!M120+'Buget P1'!M120+'Buget P2'!M120+'Buget P3'!M120+'Buget P4'!M120+'Buget P5'!M120+'Buget P6'!M120+'Buget P7'!M120+'Buget P8'!M120+'Buget P9'!M120+'Buget P10'!M120+'Buget P11'!M120+'Buget P12'!M120+'Buget P13'!M120+'Buget P14'!M120+'Buget P15'!M120+'Buget P16'!M120+'Buget P17'!M120+'Buget P18'!M120+'Buget P19'!M120+'Buget P20'!M120+'Buget P21'!M120+'Buget P22'!M120+'Buget P23'!M120+'Buget P24'!M120+'Buget P25'!M120+'Buget P26'!M120+'Buget P27'!M120+'Buget P28'!M120+'Buget P29'!M120</f>
        <v>0</v>
      </c>
      <c r="N120" s="75">
        <f>'Buget Lider'!N120+'Buget P1'!N120+'Buget P2'!N120+'Buget P3'!N120+'Buget P4'!N120+'Buget P5'!N120+'Buget P6'!N120+'Buget P7'!N120+'Buget P8'!N120+'Buget P9'!N120+'Buget P10'!N120+'Buget P11'!N120+'Buget P12'!N120+'Buget P13'!N120+'Buget P14'!N120+'Buget P15'!N120+'Buget P16'!N120+'Buget P17'!N120+'Buget P18'!N120+'Buget P19'!N120+'Buget P20'!N120+'Buget P21'!N120+'Buget P22'!N120+'Buget P23'!N120+'Buget P24'!N120+'Buget P25'!N120+'Buget P26'!N120+'Buget P27'!N120+'Buget P28'!N120+'Buget P29'!N120</f>
        <v>0</v>
      </c>
      <c r="O120" s="75">
        <f>'Buget Lider'!O120+'Buget P1'!O120+'Buget P2'!O120+'Buget P3'!O120+'Buget P4'!O120+'Buget P5'!O120+'Buget P6'!O120+'Buget P7'!O120+'Buget P8'!O120+'Buget P9'!O120+'Buget P10'!O120+'Buget P11'!O120+'Buget P12'!O120+'Buget P13'!O120+'Buget P14'!O120+'Buget P15'!O120+'Buget P16'!O120+'Buget P17'!O120+'Buget P18'!O120+'Buget P19'!O120+'Buget P20'!O120+'Buget P21'!O120+'Buget P22'!O120+'Buget P23'!O120+'Buget P24'!O120+'Buget P25'!O120+'Buget P26'!O120+'Buget P27'!O120+'Buget P28'!O120+'Buget P29'!O120</f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f>'Buget Lider'!K121+'Buget P1'!K121+'Buget P2'!K121+'Buget P3'!K121+'Buget P4'!K121+'Buget P5'!K121+'Buget P6'!K121+'Buget P7'!K121+'Buget P8'!K121+'Buget P9'!K121+'Buget P10'!K121+'Buget P11'!K121+'Buget P12'!K121+'Buget P13'!K121+'Buget P14'!K121+'Buget P15'!K121+'Buget P16'!K121+'Buget P17'!K121+'Buget P18'!K121+'Buget P19'!K121+'Buget P20'!K121+'Buget P21'!K121+'Buget P22'!K121+'Buget P23'!K121+'Buget P24'!K121+'Buget P25'!K121+'Buget P26'!K121+'Buget P27'!K121+'Buget P28'!K121+'Buget P29'!K121</f>
        <v>0</v>
      </c>
      <c r="L121" s="75">
        <f>'Buget Lider'!L121+'Buget P1'!L121+'Buget P2'!L121+'Buget P3'!L121+'Buget P4'!L121+'Buget P5'!L121+'Buget P6'!L121+'Buget P7'!L121+'Buget P8'!L121+'Buget P9'!L121+'Buget P10'!L121+'Buget P11'!L121+'Buget P12'!L121+'Buget P13'!L121+'Buget P14'!L121+'Buget P15'!L121+'Buget P16'!L121+'Buget P17'!L121+'Buget P18'!L121+'Buget P19'!L121+'Buget P20'!L121+'Buget P21'!L121+'Buget P22'!L121+'Buget P23'!L121+'Buget P24'!L121+'Buget P25'!L121+'Buget P26'!L121+'Buget P27'!L121+'Buget P28'!L121+'Buget P29'!L121</f>
        <v>0</v>
      </c>
      <c r="M121" s="75">
        <f>'Buget Lider'!M121+'Buget P1'!M121+'Buget P2'!M121+'Buget P3'!M121+'Buget P4'!M121+'Buget P5'!M121+'Buget P6'!M121+'Buget P7'!M121+'Buget P8'!M121+'Buget P9'!M121+'Buget P10'!M121+'Buget P11'!M121+'Buget P12'!M121+'Buget P13'!M121+'Buget P14'!M121+'Buget P15'!M121+'Buget P16'!M121+'Buget P17'!M121+'Buget P18'!M121+'Buget P19'!M121+'Buget P20'!M121+'Buget P21'!M121+'Buget P22'!M121+'Buget P23'!M121+'Buget P24'!M121+'Buget P25'!M121+'Buget P26'!M121+'Buget P27'!M121+'Buget P28'!M121+'Buget P29'!M121</f>
        <v>0</v>
      </c>
      <c r="N121" s="75">
        <f>'Buget Lider'!N121+'Buget P1'!N121+'Buget P2'!N121+'Buget P3'!N121+'Buget P4'!N121+'Buget P5'!N121+'Buget P6'!N121+'Buget P7'!N121+'Buget P8'!N121+'Buget P9'!N121+'Buget P10'!N121+'Buget P11'!N121+'Buget P12'!N121+'Buget P13'!N121+'Buget P14'!N121+'Buget P15'!N121+'Buget P16'!N121+'Buget P17'!N121+'Buget P18'!N121+'Buget P19'!N121+'Buget P20'!N121+'Buget P21'!N121+'Buget P22'!N121+'Buget P23'!N121+'Buget P24'!N121+'Buget P25'!N121+'Buget P26'!N121+'Buget P27'!N121+'Buget P28'!N121+'Buget P29'!N121</f>
        <v>0</v>
      </c>
      <c r="O121" s="75">
        <f>'Buget Lider'!O121+'Buget P1'!O121+'Buget P2'!O121+'Buget P3'!O121+'Buget P4'!O121+'Buget P5'!O121+'Buget P6'!O121+'Buget P7'!O121+'Buget P8'!O121+'Buget P9'!O121+'Buget P10'!O121+'Buget P11'!O121+'Buget P12'!O121+'Buget P13'!O121+'Buget P14'!O121+'Buget P15'!O121+'Buget P16'!O121+'Buget P17'!O121+'Buget P18'!O121+'Buget P19'!O121+'Buget P20'!O121+'Buget P21'!O121+'Buget P22'!O121+'Buget P23'!O121+'Buget P24'!O121+'Buget P25'!O121+'Buget P26'!O121+'Buget P27'!O121+'Buget P28'!O121+'Buget P29'!O121</f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76">SUM(E132:E133)</f>
        <v>0</v>
      </c>
      <c r="F131" s="60">
        <f t="shared" si="76"/>
        <v>0</v>
      </c>
      <c r="G131" s="60">
        <f t="shared" si="76"/>
        <v>0</v>
      </c>
      <c r="H131" s="60">
        <f t="shared" si="7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77">L121</f>
        <v>0</v>
      </c>
      <c r="F132" s="7">
        <f t="shared" si="77"/>
        <v>0</v>
      </c>
      <c r="G132" s="7">
        <f t="shared" si="77"/>
        <v>0</v>
      </c>
      <c r="H132" s="7">
        <f t="shared" si="7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78">SUM(E135:E136)</f>
        <v>0</v>
      </c>
      <c r="F134" s="60">
        <f t="shared" si="78"/>
        <v>0</v>
      </c>
      <c r="G134" s="60">
        <f t="shared" si="78"/>
        <v>0</v>
      </c>
      <c r="H134" s="60">
        <f t="shared" si="7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191">
        <f>'Buget Lider'!D135+'Buget P1'!D135+'Buget P2'!D135+'Buget P3'!D135+'Buget P4'!D135+'Buget P5'!D135+'Buget P6'!D135+'Buget P7'!D135+'Buget P8'!D135+'Buget P9'!D135+'Buget P10'!D135+'Buget P11'!D135+'Buget P12'!D135+'Buget P13'!D135+'Buget P14'!D135+'Buget P15'!D135+'Buget P16'!D135+'Buget P17'!D135+'Buget P18'!D135+'Buget P19'!D135+'Buget P20'!D135+'Buget P21'!D135+'Buget P22'!D135+'Buget P23'!D135+'Buget P24'!D135+'Buget P25'!D135+'Buget P26'!D135+'Buget P27'!D135+'Buget P28'!D135+'Buget P29'!D135</f>
        <v>0</v>
      </c>
      <c r="E135" s="191">
        <f>'Buget Lider'!E135+'Buget P1'!E135+'Buget P2'!E135+'Buget P3'!E135+'Buget P4'!E135+'Buget P5'!E135+'Buget P6'!E135+'Buget P7'!E135+'Buget P8'!E135+'Buget P9'!E135+'Buget P10'!E135+'Buget P11'!E135+'Buget P12'!E135+'Buget P13'!E135+'Buget P14'!E135+'Buget P15'!E135+'Buget P16'!E135+'Buget P17'!E135+'Buget P18'!E135+'Buget P19'!E135+'Buget P20'!E135+'Buget P21'!E135+'Buget P22'!E135+'Buget P23'!E135+'Buget P24'!E135+'Buget P25'!E135+'Buget P26'!E135+'Buget P27'!E135+'Buget P28'!E135+'Buget P29'!E135</f>
        <v>0</v>
      </c>
      <c r="F135" s="191">
        <f>'Buget Lider'!F135+'Buget P1'!F135+'Buget P2'!F135+'Buget P3'!F135+'Buget P4'!F135+'Buget P5'!F135+'Buget P6'!F135+'Buget P7'!F135+'Buget P8'!F135+'Buget P9'!F135+'Buget P10'!F135+'Buget P11'!F135+'Buget P12'!F135+'Buget P13'!F135+'Buget P14'!F135+'Buget P15'!F135+'Buget P16'!F135+'Buget P17'!F135+'Buget P18'!F135+'Buget P19'!F135+'Buget P20'!F135+'Buget P21'!F135+'Buget P22'!F135+'Buget P23'!F135+'Buget P24'!F135+'Buget P25'!F135+'Buget P26'!F135+'Buget P27'!F135+'Buget P28'!F135+'Buget P29'!F135</f>
        <v>0</v>
      </c>
      <c r="G135" s="191">
        <f>'Buget Lider'!G135+'Buget P1'!G135+'Buget P2'!G135+'Buget P3'!G135+'Buget P4'!G135+'Buget P5'!G135+'Buget P6'!G135+'Buget P7'!G135+'Buget P8'!G135+'Buget P9'!G135+'Buget P10'!G135+'Buget P11'!G135+'Buget P12'!G135+'Buget P13'!G135+'Buget P14'!G135+'Buget P15'!G135+'Buget P16'!G135+'Buget P17'!G135+'Buget P18'!G135+'Buget P19'!G135+'Buget P20'!G135+'Buget P21'!G135+'Buget P22'!G135+'Buget P23'!G135+'Buget P24'!G135+'Buget P25'!G135+'Buget P26'!G135+'Buget P27'!G135+'Buget P28'!G135+'Buget P29'!G135</f>
        <v>0</v>
      </c>
      <c r="H135" s="191">
        <f>'Buget Lider'!H135+'Buget P1'!H135+'Buget P2'!H135+'Buget P3'!H135+'Buget P4'!H135+'Buget P5'!H135+'Buget P6'!H135+'Buget P7'!H135+'Buget P8'!H135+'Buget P9'!H135+'Buget P10'!H135+'Buget P11'!H135+'Buget P12'!H135+'Buget P13'!H135+'Buget P14'!H135+'Buget P15'!H135+'Buget P16'!H135+'Buget P17'!H135+'Buget P18'!H135+'Buget P19'!H135+'Buget P20'!H135+'Buget P21'!H135+'Buget P22'!H135+'Buget P23'!H135+'Buget P24'!H135+'Buget P25'!H135+'Buget P26'!H135+'Buget P27'!H135+'Buget P28'!H135+'Buget P29'!H135</f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191">
        <f>'Buget Lider'!D136+'Buget P1'!D136+'Buget P2'!D136+'Buget P3'!D136+'Buget P4'!D136+'Buget P5'!D136+'Buget P6'!D136+'Buget P7'!D136+'Buget P8'!D136+'Buget P9'!D136+'Buget P10'!D136+'Buget P11'!D136+'Buget P12'!D136+'Buget P13'!D136+'Buget P14'!D136+'Buget P15'!D136+'Buget P16'!D136+'Buget P17'!D136+'Buget P18'!D136+'Buget P19'!D136+'Buget P20'!D136+'Buget P21'!D136+'Buget P22'!D136+'Buget P23'!D136+'Buget P24'!D136+'Buget P25'!D136+'Buget P26'!D136+'Buget P27'!D136+'Buget P28'!D136+'Buget P29'!D136</f>
        <v>0</v>
      </c>
      <c r="E136" s="191">
        <f>'Buget Lider'!E136+'Buget P1'!E136+'Buget P2'!E136+'Buget P3'!E136+'Buget P4'!E136+'Buget P5'!E136+'Buget P6'!E136+'Buget P7'!E136+'Buget P8'!E136+'Buget P9'!E136+'Buget P10'!E136+'Buget P11'!E136+'Buget P12'!E136+'Buget P13'!E136+'Buget P14'!E136+'Buget P15'!E136+'Buget P16'!E136+'Buget P17'!E136+'Buget P18'!E136+'Buget P19'!E136+'Buget P20'!E136+'Buget P21'!E136+'Buget P22'!E136+'Buget P23'!E136+'Buget P24'!E136+'Buget P25'!E136+'Buget P26'!E136+'Buget P27'!E136+'Buget P28'!E136+'Buget P29'!E136</f>
        <v>0</v>
      </c>
      <c r="F136" s="191">
        <f>'Buget Lider'!F136+'Buget P1'!F136+'Buget P2'!F136+'Buget P3'!F136+'Buget P4'!F136+'Buget P5'!F136+'Buget P6'!F136+'Buget P7'!F136+'Buget P8'!F136+'Buget P9'!F136+'Buget P10'!F136+'Buget P11'!F136+'Buget P12'!F136+'Buget P13'!F136+'Buget P14'!F136+'Buget P15'!F136+'Buget P16'!F136+'Buget P17'!F136+'Buget P18'!F136+'Buget P19'!F136+'Buget P20'!F136+'Buget P21'!F136+'Buget P22'!F136+'Buget P23'!F136+'Buget P24'!F136+'Buget P25'!F136+'Buget P26'!F136+'Buget P27'!F136+'Buget P28'!F136+'Buget P29'!F136</f>
        <v>0</v>
      </c>
      <c r="G136" s="191">
        <f>'Buget Lider'!G136+'Buget P1'!G136+'Buget P2'!G136+'Buget P3'!G136+'Buget P4'!G136+'Buget P5'!G136+'Buget P6'!G136+'Buget P7'!G136+'Buget P8'!G136+'Buget P9'!G136+'Buget P10'!G136+'Buget P11'!G136+'Buget P12'!G136+'Buget P13'!G136+'Buget P14'!G136+'Buget P15'!G136+'Buget P16'!G136+'Buget P17'!G136+'Buget P18'!G136+'Buget P19'!G136+'Buget P20'!G136+'Buget P21'!G136+'Buget P22'!G136+'Buget P23'!G136+'Buget P24'!G136+'Buget P25'!G136+'Buget P26'!G136+'Buget P27'!G136+'Buget P28'!G136+'Buget P29'!G136</f>
        <v>0</v>
      </c>
      <c r="H136" s="191">
        <f>'Buget Lider'!H136+'Buget P1'!H136+'Buget P2'!H136+'Buget P3'!H136+'Buget P4'!H136+'Buget P5'!H136+'Buget P6'!H136+'Buget P7'!H136+'Buget P8'!H136+'Buget P9'!H136+'Buget P10'!H136+'Buget P11'!H136+'Buget P12'!H136+'Buget P13'!H136+'Buget P14'!H136+'Buget P15'!H136+'Buget P16'!H136+'Buget P17'!H136+'Buget P18'!H136+'Buget P19'!H136+'Buget P20'!H136+'Buget P21'!H136+'Buget P22'!H136+'Buget P23'!H136+'Buget P24'!H136+'Buget P25'!H136+'Buget P26'!H136+'Buget P27'!H136+'Buget P28'!H136+'Buget P29'!H136</f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79">E133-E135</f>
        <v>0</v>
      </c>
      <c r="F137" s="7">
        <f t="shared" si="79"/>
        <v>0</v>
      </c>
      <c r="G137" s="7">
        <f t="shared" si="79"/>
        <v>0</v>
      </c>
      <c r="H137" s="7">
        <f t="shared" si="7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6:O16"/>
    <mergeCell ref="B43:O43"/>
    <mergeCell ref="B58:O58"/>
    <mergeCell ref="D129:H129"/>
    <mergeCell ref="B112:O112"/>
    <mergeCell ref="B104:O104"/>
    <mergeCell ref="B107:O107"/>
    <mergeCell ref="B71:O71"/>
    <mergeCell ref="B3:O3"/>
    <mergeCell ref="K6:O6"/>
    <mergeCell ref="B8:O8"/>
    <mergeCell ref="B13:O13"/>
    <mergeCell ref="D6:E6"/>
    <mergeCell ref="G6:H6"/>
    <mergeCell ref="F6:F7"/>
    <mergeCell ref="I6:I7"/>
  </mergeCells>
  <phoneticPr fontId="57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160"/>
  <sheetViews>
    <sheetView topLeftCell="A59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74" t="s">
        <v>275</v>
      </c>
      <c r="R105" s="76" t="s">
        <v>276</v>
      </c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 t="str">
        <f t="shared" si="3"/>
        <v>ok</v>
      </c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 t="str">
        <f t="shared" si="3"/>
        <v>ok</v>
      </c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74" t="s">
        <v>275</v>
      </c>
      <c r="R118" s="76" t="s">
        <v>276</v>
      </c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3"/>
  <dimension ref="A1:AO176"/>
  <sheetViews>
    <sheetView topLeftCell="A83" workbookViewId="0">
      <selection activeCell="L130" sqref="L130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SUM(C90:F90)</f>
        <v>0</v>
      </c>
      <c r="C90" s="10">
        <f>'Buget Lider'!D137</f>
        <v>0</v>
      </c>
      <c r="D90" s="10">
        <f>'Buget Lider'!E137</f>
        <v>0</v>
      </c>
      <c r="E90" s="10">
        <f>'Buget Lider'!F137</f>
        <v>0</v>
      </c>
      <c r="F90" s="10">
        <f>'Buget Lider'!G137</f>
        <v>0</v>
      </c>
      <c r="G90" s="10">
        <f>'Buget Lider'!H137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P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ref="Q99:AF99" si="13">Q98+Q97</f>
        <v>0</v>
      </c>
      <c r="R99" s="42">
        <f t="shared" si="13"/>
        <v>0</v>
      </c>
      <c r="S99" s="42">
        <f t="shared" si="13"/>
        <v>0</v>
      </c>
      <c r="T99" s="42">
        <f t="shared" si="13"/>
        <v>0</v>
      </c>
      <c r="U99" s="42">
        <f t="shared" si="13"/>
        <v>0</v>
      </c>
      <c r="V99" s="42">
        <f t="shared" si="13"/>
        <v>0</v>
      </c>
      <c r="W99" s="42">
        <f t="shared" si="13"/>
        <v>0</v>
      </c>
      <c r="X99" s="42">
        <f t="shared" si="13"/>
        <v>0</v>
      </c>
      <c r="Y99" s="42">
        <f t="shared" si="13"/>
        <v>0</v>
      </c>
      <c r="Z99" s="42">
        <f t="shared" si="13"/>
        <v>0</v>
      </c>
      <c r="AA99" s="42">
        <f t="shared" si="13"/>
        <v>0</v>
      </c>
      <c r="AB99" s="42">
        <f t="shared" si="13"/>
        <v>0</v>
      </c>
      <c r="AC99" s="42">
        <f t="shared" si="13"/>
        <v>0</v>
      </c>
      <c r="AD99" s="42">
        <f t="shared" si="13"/>
        <v>0</v>
      </c>
      <c r="AE99" s="42">
        <f t="shared" si="13"/>
        <v>0</v>
      </c>
      <c r="AF99" s="42">
        <f t="shared" si="13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F103" si="14">B102</f>
        <v>0</v>
      </c>
      <c r="C103" s="10">
        <f>C102</f>
        <v>0</v>
      </c>
      <c r="D103" s="10">
        <f t="shared" si="14"/>
        <v>0</v>
      </c>
      <c r="E103" s="10">
        <f t="shared" si="14"/>
        <v>0</v>
      </c>
      <c r="F103" s="10">
        <f t="shared" si="14"/>
        <v>0</v>
      </c>
      <c r="G103" s="10">
        <f t="shared" ref="G103" si="15">G102</f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P104" si="16">B103+B99</f>
        <v>0</v>
      </c>
      <c r="C104" s="10">
        <f>C103+C99</f>
        <v>0</v>
      </c>
      <c r="D104" s="10">
        <f>D103+D99</f>
        <v>0</v>
      </c>
      <c r="E104" s="10">
        <f t="shared" si="16"/>
        <v>0</v>
      </c>
      <c r="F104" s="10">
        <f t="shared" si="16"/>
        <v>0</v>
      </c>
      <c r="G104" s="10">
        <f t="shared" si="16"/>
        <v>0</v>
      </c>
      <c r="H104" s="10">
        <f t="shared" si="16"/>
        <v>0</v>
      </c>
      <c r="I104" s="10">
        <f t="shared" si="16"/>
        <v>0</v>
      </c>
      <c r="J104" s="10">
        <f t="shared" si="16"/>
        <v>0</v>
      </c>
      <c r="K104" s="10">
        <f t="shared" si="16"/>
        <v>0</v>
      </c>
      <c r="L104" s="10">
        <f t="shared" si="16"/>
        <v>0</v>
      </c>
      <c r="M104" s="10">
        <f t="shared" si="16"/>
        <v>0</v>
      </c>
      <c r="N104" s="10">
        <f t="shared" si="16"/>
        <v>0</v>
      </c>
      <c r="O104" s="10">
        <f t="shared" si="16"/>
        <v>0</v>
      </c>
      <c r="P104" s="10">
        <f t="shared" si="16"/>
        <v>0</v>
      </c>
      <c r="Q104" s="10">
        <f t="shared" ref="Q104:AF104" si="17">Q103+Q99</f>
        <v>0</v>
      </c>
      <c r="R104" s="10">
        <f t="shared" si="17"/>
        <v>0</v>
      </c>
      <c r="S104" s="10">
        <f t="shared" si="17"/>
        <v>0</v>
      </c>
      <c r="T104" s="10">
        <f t="shared" si="17"/>
        <v>0</v>
      </c>
      <c r="U104" s="10">
        <f t="shared" si="17"/>
        <v>0</v>
      </c>
      <c r="V104" s="10">
        <f t="shared" si="17"/>
        <v>0</v>
      </c>
      <c r="W104" s="10">
        <f t="shared" si="17"/>
        <v>0</v>
      </c>
      <c r="X104" s="10">
        <f t="shared" si="17"/>
        <v>0</v>
      </c>
      <c r="Y104" s="10">
        <f t="shared" si="17"/>
        <v>0</v>
      </c>
      <c r="Z104" s="10">
        <f t="shared" si="17"/>
        <v>0</v>
      </c>
      <c r="AA104" s="10">
        <f t="shared" si="17"/>
        <v>0</v>
      </c>
      <c r="AB104" s="10">
        <f t="shared" si="17"/>
        <v>0</v>
      </c>
      <c r="AC104" s="10">
        <f t="shared" si="17"/>
        <v>0</v>
      </c>
      <c r="AD104" s="10">
        <f t="shared" si="17"/>
        <v>0</v>
      </c>
      <c r="AE104" s="10">
        <f t="shared" si="17"/>
        <v>0</v>
      </c>
      <c r="AF104" s="10">
        <f t="shared" si="17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P105" si="18">D94-D104</f>
        <v>0</v>
      </c>
      <c r="E105" s="10">
        <f t="shared" si="18"/>
        <v>0</v>
      </c>
      <c r="F105" s="10">
        <f t="shared" si="18"/>
        <v>0</v>
      </c>
      <c r="G105" s="10">
        <f>G94-G104</f>
        <v>0</v>
      </c>
      <c r="H105" s="10">
        <f t="shared" si="18"/>
        <v>0</v>
      </c>
      <c r="I105" s="10">
        <f t="shared" si="18"/>
        <v>0</v>
      </c>
      <c r="J105" s="10">
        <f t="shared" si="18"/>
        <v>0</v>
      </c>
      <c r="K105" s="10">
        <f t="shared" si="18"/>
        <v>0</v>
      </c>
      <c r="L105" s="10">
        <f t="shared" si="18"/>
        <v>0</v>
      </c>
      <c r="M105" s="10">
        <f t="shared" si="18"/>
        <v>0</v>
      </c>
      <c r="N105" s="10">
        <f t="shared" si="18"/>
        <v>0</v>
      </c>
      <c r="O105" s="10">
        <f t="shared" si="18"/>
        <v>0</v>
      </c>
      <c r="P105" s="10">
        <f t="shared" si="18"/>
        <v>0</v>
      </c>
      <c r="Q105" s="10">
        <f t="shared" ref="Q105:AF105" si="19">Q94-Q104</f>
        <v>0</v>
      </c>
      <c r="R105" s="10">
        <f t="shared" si="19"/>
        <v>0</v>
      </c>
      <c r="S105" s="10">
        <f t="shared" si="19"/>
        <v>0</v>
      </c>
      <c r="T105" s="10">
        <f t="shared" si="19"/>
        <v>0</v>
      </c>
      <c r="U105" s="10">
        <f t="shared" si="19"/>
        <v>0</v>
      </c>
      <c r="V105" s="10">
        <f t="shared" si="19"/>
        <v>0</v>
      </c>
      <c r="W105" s="10">
        <f t="shared" si="19"/>
        <v>0</v>
      </c>
      <c r="X105" s="10">
        <f t="shared" si="19"/>
        <v>0</v>
      </c>
      <c r="Y105" s="10">
        <f t="shared" si="19"/>
        <v>0</v>
      </c>
      <c r="Z105" s="10">
        <f t="shared" si="19"/>
        <v>0</v>
      </c>
      <c r="AA105" s="10">
        <f t="shared" si="19"/>
        <v>0</v>
      </c>
      <c r="AB105" s="10">
        <f t="shared" si="19"/>
        <v>0</v>
      </c>
      <c r="AC105" s="10">
        <f t="shared" si="19"/>
        <v>0</v>
      </c>
      <c r="AD105" s="10">
        <f t="shared" si="19"/>
        <v>0</v>
      </c>
      <c r="AE105" s="10">
        <f t="shared" si="19"/>
        <v>0</v>
      </c>
      <c r="AF105" s="10">
        <f t="shared" si="19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P107" si="20">B84+B105</f>
        <v>0</v>
      </c>
      <c r="C107" s="110">
        <f t="shared" si="20"/>
        <v>0</v>
      </c>
      <c r="D107" s="110">
        <f t="shared" si="20"/>
        <v>0</v>
      </c>
      <c r="E107" s="110">
        <f t="shared" si="20"/>
        <v>0</v>
      </c>
      <c r="F107" s="110">
        <f t="shared" si="20"/>
        <v>0</v>
      </c>
      <c r="G107" s="110">
        <f t="shared" si="20"/>
        <v>0</v>
      </c>
      <c r="H107" s="110">
        <f t="shared" si="20"/>
        <v>0</v>
      </c>
      <c r="I107" s="110">
        <f t="shared" si="20"/>
        <v>0</v>
      </c>
      <c r="J107" s="110">
        <f t="shared" si="20"/>
        <v>0</v>
      </c>
      <c r="K107" s="110">
        <f t="shared" si="20"/>
        <v>0</v>
      </c>
      <c r="L107" s="110">
        <f t="shared" si="20"/>
        <v>0</v>
      </c>
      <c r="M107" s="110">
        <f t="shared" si="20"/>
        <v>0</v>
      </c>
      <c r="N107" s="110">
        <f t="shared" si="20"/>
        <v>0</v>
      </c>
      <c r="O107" s="110">
        <f t="shared" si="20"/>
        <v>0</v>
      </c>
      <c r="P107" s="110">
        <f t="shared" si="20"/>
        <v>0</v>
      </c>
      <c r="Q107" s="110">
        <f t="shared" ref="Q107:AF107" si="21">Q84+Q105</f>
        <v>0</v>
      </c>
      <c r="R107" s="110">
        <f t="shared" si="21"/>
        <v>0</v>
      </c>
      <c r="S107" s="110">
        <f t="shared" si="21"/>
        <v>0</v>
      </c>
      <c r="T107" s="110">
        <f t="shared" si="21"/>
        <v>0</v>
      </c>
      <c r="U107" s="110">
        <f t="shared" si="21"/>
        <v>0</v>
      </c>
      <c r="V107" s="110">
        <f t="shared" si="21"/>
        <v>0</v>
      </c>
      <c r="W107" s="110">
        <f t="shared" si="21"/>
        <v>0</v>
      </c>
      <c r="X107" s="110">
        <f t="shared" si="21"/>
        <v>0</v>
      </c>
      <c r="Y107" s="110">
        <f t="shared" si="21"/>
        <v>0</v>
      </c>
      <c r="Z107" s="110">
        <f t="shared" si="21"/>
        <v>0</v>
      </c>
      <c r="AA107" s="110">
        <f t="shared" si="21"/>
        <v>0</v>
      </c>
      <c r="AB107" s="110">
        <f t="shared" si="21"/>
        <v>0</v>
      </c>
      <c r="AC107" s="110">
        <f t="shared" si="21"/>
        <v>0</v>
      </c>
      <c r="AD107" s="110">
        <f t="shared" si="21"/>
        <v>0</v>
      </c>
      <c r="AE107" s="110">
        <f t="shared" si="21"/>
        <v>0</v>
      </c>
      <c r="AF107" s="110">
        <f t="shared" si="21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P108" si="22">C109</f>
        <v>0</v>
      </c>
      <c r="E108" s="110">
        <f t="shared" si="22"/>
        <v>0</v>
      </c>
      <c r="F108" s="110">
        <f t="shared" si="22"/>
        <v>0</v>
      </c>
      <c r="G108" s="110">
        <f t="shared" si="22"/>
        <v>0</v>
      </c>
      <c r="H108" s="110">
        <f t="shared" si="22"/>
        <v>0</v>
      </c>
      <c r="I108" s="110">
        <f t="shared" si="22"/>
        <v>0</v>
      </c>
      <c r="J108" s="110">
        <f t="shared" si="22"/>
        <v>0</v>
      </c>
      <c r="K108" s="110">
        <f t="shared" si="22"/>
        <v>0</v>
      </c>
      <c r="L108" s="110">
        <f t="shared" si="22"/>
        <v>0</v>
      </c>
      <c r="M108" s="110">
        <f t="shared" si="22"/>
        <v>0</v>
      </c>
      <c r="N108" s="110">
        <f t="shared" si="22"/>
        <v>0</v>
      </c>
      <c r="O108" s="110">
        <f t="shared" si="22"/>
        <v>0</v>
      </c>
      <c r="P108" s="110">
        <f t="shared" si="22"/>
        <v>0</v>
      </c>
      <c r="Q108" s="110">
        <f t="shared" ref="Q108" si="23">P109</f>
        <v>0</v>
      </c>
      <c r="R108" s="110">
        <f t="shared" ref="R108" si="24">Q109</f>
        <v>0</v>
      </c>
      <c r="S108" s="110">
        <f t="shared" ref="S108" si="25">R109</f>
        <v>0</v>
      </c>
      <c r="T108" s="110">
        <f t="shared" ref="T108" si="26">S109</f>
        <v>0</v>
      </c>
      <c r="U108" s="110">
        <f t="shared" ref="U108" si="27">T109</f>
        <v>0</v>
      </c>
      <c r="V108" s="110">
        <f t="shared" ref="V108" si="28">U109</f>
        <v>0</v>
      </c>
      <c r="W108" s="110">
        <f t="shared" ref="W108" si="29">V109</f>
        <v>0</v>
      </c>
      <c r="X108" s="110">
        <f t="shared" ref="X108" si="30">W109</f>
        <v>0</v>
      </c>
      <c r="Y108" s="110">
        <f t="shared" ref="Y108" si="31">X109</f>
        <v>0</v>
      </c>
      <c r="Z108" s="110">
        <f t="shared" ref="Z108" si="32">Y109</f>
        <v>0</v>
      </c>
      <c r="AA108" s="110">
        <f t="shared" ref="AA108" si="33">Z109</f>
        <v>0</v>
      </c>
      <c r="AB108" s="110">
        <f t="shared" ref="AB108" si="34">AA109</f>
        <v>0</v>
      </c>
      <c r="AC108" s="110">
        <f t="shared" ref="AC108" si="35">AB109</f>
        <v>0</v>
      </c>
      <c r="AD108" s="110">
        <f t="shared" ref="AD108" si="36">AC109</f>
        <v>0</v>
      </c>
      <c r="AE108" s="110">
        <f t="shared" ref="AE108" si="37">AD109</f>
        <v>0</v>
      </c>
      <c r="AF108" s="110">
        <f t="shared" ref="AF108" si="38">AE109</f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P109" si="39">D108+D107</f>
        <v>0</v>
      </c>
      <c r="E109" s="110">
        <f t="shared" si="39"/>
        <v>0</v>
      </c>
      <c r="F109" s="110">
        <f t="shared" si="39"/>
        <v>0</v>
      </c>
      <c r="G109" s="110">
        <f t="shared" si="39"/>
        <v>0</v>
      </c>
      <c r="H109" s="110">
        <f t="shared" si="39"/>
        <v>0</v>
      </c>
      <c r="I109" s="110">
        <f t="shared" si="39"/>
        <v>0</v>
      </c>
      <c r="J109" s="110">
        <f t="shared" si="39"/>
        <v>0</v>
      </c>
      <c r="K109" s="110">
        <f t="shared" si="39"/>
        <v>0</v>
      </c>
      <c r="L109" s="110">
        <f t="shared" si="39"/>
        <v>0</v>
      </c>
      <c r="M109" s="110">
        <f t="shared" si="39"/>
        <v>0</v>
      </c>
      <c r="N109" s="110">
        <f t="shared" si="39"/>
        <v>0</v>
      </c>
      <c r="O109" s="110">
        <f t="shared" si="39"/>
        <v>0</v>
      </c>
      <c r="P109" s="110">
        <f t="shared" si="39"/>
        <v>0</v>
      </c>
      <c r="Q109" s="110">
        <f t="shared" ref="Q109:AF109" si="40">Q108+Q107</f>
        <v>0</v>
      </c>
      <c r="R109" s="110">
        <f t="shared" si="40"/>
        <v>0</v>
      </c>
      <c r="S109" s="110">
        <f t="shared" si="40"/>
        <v>0</v>
      </c>
      <c r="T109" s="110">
        <f t="shared" si="40"/>
        <v>0</v>
      </c>
      <c r="U109" s="110">
        <f t="shared" si="40"/>
        <v>0</v>
      </c>
      <c r="V109" s="110">
        <f t="shared" si="40"/>
        <v>0</v>
      </c>
      <c r="W109" s="110">
        <f t="shared" si="40"/>
        <v>0</v>
      </c>
      <c r="X109" s="110">
        <f t="shared" si="40"/>
        <v>0</v>
      </c>
      <c r="Y109" s="110">
        <f t="shared" si="40"/>
        <v>0</v>
      </c>
      <c r="Z109" s="110">
        <f t="shared" si="40"/>
        <v>0</v>
      </c>
      <c r="AA109" s="110">
        <f t="shared" si="40"/>
        <v>0</v>
      </c>
      <c r="AB109" s="110">
        <f t="shared" si="40"/>
        <v>0</v>
      </c>
      <c r="AC109" s="110">
        <f t="shared" si="40"/>
        <v>0</v>
      </c>
      <c r="AD109" s="110">
        <f t="shared" si="40"/>
        <v>0</v>
      </c>
      <c r="AE109" s="110">
        <f t="shared" si="40"/>
        <v>0</v>
      </c>
      <c r="AF109" s="110">
        <f t="shared" si="40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41">IF(D109&gt;=0,"OK","Nesustenabil")</f>
        <v>OK</v>
      </c>
      <c r="E110" s="10" t="str">
        <f t="shared" si="41"/>
        <v>OK</v>
      </c>
      <c r="F110" s="10" t="str">
        <f t="shared" si="41"/>
        <v>OK</v>
      </c>
      <c r="G110" s="10" t="str">
        <f t="shared" si="41"/>
        <v>OK</v>
      </c>
      <c r="H110" s="10" t="str">
        <f t="shared" si="41"/>
        <v>OK</v>
      </c>
      <c r="I110" s="10" t="str">
        <f t="shared" si="41"/>
        <v>OK</v>
      </c>
      <c r="J110" s="10" t="str">
        <f t="shared" si="41"/>
        <v>OK</v>
      </c>
      <c r="K110" s="10" t="str">
        <f t="shared" si="41"/>
        <v>OK</v>
      </c>
      <c r="L110" s="10" t="str">
        <f t="shared" si="41"/>
        <v>OK</v>
      </c>
      <c r="M110" s="10" t="str">
        <f t="shared" si="41"/>
        <v>OK</v>
      </c>
      <c r="N110" s="10" t="str">
        <f t="shared" si="41"/>
        <v>OK</v>
      </c>
      <c r="O110" s="10" t="str">
        <f t="shared" si="41"/>
        <v>OK</v>
      </c>
      <c r="P110" s="10" t="str">
        <f t="shared" si="41"/>
        <v>OK</v>
      </c>
      <c r="Q110" s="10" t="str">
        <f t="shared" si="41"/>
        <v>OK</v>
      </c>
      <c r="R110" s="10" t="str">
        <f t="shared" si="41"/>
        <v>OK</v>
      </c>
      <c r="S110" s="10" t="str">
        <f t="shared" si="41"/>
        <v>OK</v>
      </c>
      <c r="T110" s="10" t="str">
        <f t="shared" si="41"/>
        <v>OK</v>
      </c>
      <c r="U110" s="10" t="str">
        <f t="shared" si="41"/>
        <v>OK</v>
      </c>
      <c r="V110" s="10" t="str">
        <f t="shared" si="41"/>
        <v>OK</v>
      </c>
      <c r="W110" s="10" t="str">
        <f t="shared" si="41"/>
        <v>OK</v>
      </c>
      <c r="X110" s="10" t="str">
        <f t="shared" si="41"/>
        <v>OK</v>
      </c>
      <c r="Y110" s="10" t="str">
        <f t="shared" si="41"/>
        <v>OK</v>
      </c>
      <c r="Z110" s="10" t="str">
        <f t="shared" si="41"/>
        <v>OK</v>
      </c>
      <c r="AA110" s="10" t="str">
        <f t="shared" si="41"/>
        <v>OK</v>
      </c>
      <c r="AB110" s="10" t="str">
        <f t="shared" si="41"/>
        <v>OK</v>
      </c>
      <c r="AC110" s="10" t="str">
        <f t="shared" si="41"/>
        <v>OK</v>
      </c>
      <c r="AD110" s="10" t="str">
        <f t="shared" si="41"/>
        <v>OK</v>
      </c>
      <c r="AE110" s="10" t="str">
        <f t="shared" si="41"/>
        <v>OK</v>
      </c>
      <c r="AF110" s="10" t="str">
        <f t="shared" si="41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6" si="42">D66-D24</f>
        <v>0</v>
      </c>
      <c r="E116" s="10">
        <f t="shared" si="42"/>
        <v>0</v>
      </c>
      <c r="F116" s="10">
        <f t="shared" si="42"/>
        <v>0</v>
      </c>
      <c r="G116" s="10">
        <f t="shared" si="42"/>
        <v>0</v>
      </c>
      <c r="H116" s="10">
        <f t="shared" si="42"/>
        <v>0</v>
      </c>
      <c r="I116" s="10">
        <f t="shared" si="42"/>
        <v>0</v>
      </c>
      <c r="J116" s="10">
        <f t="shared" si="42"/>
        <v>0</v>
      </c>
      <c r="K116" s="10">
        <f t="shared" si="42"/>
        <v>0</v>
      </c>
      <c r="L116" s="10">
        <f t="shared" si="42"/>
        <v>0</v>
      </c>
      <c r="M116" s="10">
        <f t="shared" si="42"/>
        <v>0</v>
      </c>
      <c r="N116" s="10">
        <f t="shared" si="42"/>
        <v>0</v>
      </c>
      <c r="O116" s="10">
        <f t="shared" si="42"/>
        <v>0</v>
      </c>
      <c r="P116" s="10">
        <f t="shared" si="42"/>
        <v>0</v>
      </c>
      <c r="Q116" s="10">
        <f t="shared" si="42"/>
        <v>0</v>
      </c>
      <c r="R116" s="10">
        <f t="shared" si="42"/>
        <v>0</v>
      </c>
      <c r="S116" s="10">
        <f t="shared" si="42"/>
        <v>0</v>
      </c>
      <c r="T116" s="10">
        <f t="shared" si="42"/>
        <v>0</v>
      </c>
      <c r="U116" s="10">
        <f t="shared" si="42"/>
        <v>0</v>
      </c>
      <c r="V116" s="10">
        <f t="shared" si="42"/>
        <v>0</v>
      </c>
      <c r="W116" s="10">
        <f t="shared" si="42"/>
        <v>0</v>
      </c>
      <c r="X116" s="10">
        <f t="shared" si="42"/>
        <v>0</v>
      </c>
      <c r="Y116" s="10">
        <f t="shared" si="42"/>
        <v>0</v>
      </c>
      <c r="Z116" s="10">
        <f t="shared" si="42"/>
        <v>0</v>
      </c>
      <c r="AA116" s="10">
        <f t="shared" si="42"/>
        <v>0</v>
      </c>
      <c r="AB116" s="10">
        <f t="shared" si="42"/>
        <v>0</v>
      </c>
      <c r="AC116" s="10">
        <f t="shared" si="42"/>
        <v>0</v>
      </c>
      <c r="AD116" s="10">
        <f t="shared" si="42"/>
        <v>0</v>
      </c>
      <c r="AE116" s="10">
        <f t="shared" si="42"/>
        <v>0</v>
      </c>
      <c r="AF116" s="10">
        <f t="shared" si="42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ref="D117:AE117" si="43">D67-D25</f>
        <v>0</v>
      </c>
      <c r="E117" s="10">
        <f t="shared" si="43"/>
        <v>0</v>
      </c>
      <c r="F117" s="10">
        <f t="shared" si="43"/>
        <v>0</v>
      </c>
      <c r="G117" s="10">
        <f t="shared" si="43"/>
        <v>0</v>
      </c>
      <c r="H117" s="10">
        <f t="shared" si="43"/>
        <v>0</v>
      </c>
      <c r="I117" s="10">
        <f t="shared" si="43"/>
        <v>0</v>
      </c>
      <c r="J117" s="10">
        <f t="shared" si="43"/>
        <v>0</v>
      </c>
      <c r="K117" s="10">
        <f t="shared" si="43"/>
        <v>0</v>
      </c>
      <c r="L117" s="10">
        <f t="shared" si="43"/>
        <v>0</v>
      </c>
      <c r="M117" s="10">
        <f t="shared" si="43"/>
        <v>0</v>
      </c>
      <c r="N117" s="10">
        <f t="shared" si="43"/>
        <v>0</v>
      </c>
      <c r="O117" s="10">
        <f t="shared" si="43"/>
        <v>0</v>
      </c>
      <c r="P117" s="10">
        <f t="shared" si="43"/>
        <v>0</v>
      </c>
      <c r="Q117" s="10">
        <f t="shared" si="43"/>
        <v>0</v>
      </c>
      <c r="R117" s="10">
        <f t="shared" si="43"/>
        <v>0</v>
      </c>
      <c r="S117" s="10">
        <f t="shared" si="43"/>
        <v>0</v>
      </c>
      <c r="T117" s="10">
        <f t="shared" si="43"/>
        <v>0</v>
      </c>
      <c r="U117" s="10">
        <f t="shared" si="43"/>
        <v>0</v>
      </c>
      <c r="V117" s="10">
        <f t="shared" si="43"/>
        <v>0</v>
      </c>
      <c r="W117" s="10">
        <f t="shared" si="43"/>
        <v>0</v>
      </c>
      <c r="X117" s="10">
        <f t="shared" si="43"/>
        <v>0</v>
      </c>
      <c r="Y117" s="10">
        <f t="shared" si="43"/>
        <v>0</v>
      </c>
      <c r="Z117" s="10">
        <f t="shared" si="43"/>
        <v>0</v>
      </c>
      <c r="AA117" s="10">
        <f t="shared" si="43"/>
        <v>0</v>
      </c>
      <c r="AB117" s="10">
        <f t="shared" si="43"/>
        <v>0</v>
      </c>
      <c r="AC117" s="10">
        <f t="shared" si="43"/>
        <v>0</v>
      </c>
      <c r="AD117" s="10">
        <f t="shared" si="43"/>
        <v>0</v>
      </c>
      <c r="AE117" s="10">
        <f t="shared" si="43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44">D83-D41</f>
        <v>0</v>
      </c>
      <c r="E118" s="10">
        <f t="shared" si="44"/>
        <v>0</v>
      </c>
      <c r="F118" s="10">
        <f t="shared" si="44"/>
        <v>0</v>
      </c>
      <c r="G118" s="10">
        <f t="shared" si="44"/>
        <v>0</v>
      </c>
      <c r="H118" s="10">
        <f t="shared" si="44"/>
        <v>0</v>
      </c>
      <c r="I118" s="10">
        <f t="shared" si="44"/>
        <v>0</v>
      </c>
      <c r="J118" s="10">
        <f t="shared" si="44"/>
        <v>0</v>
      </c>
      <c r="K118" s="10">
        <f t="shared" si="44"/>
        <v>0</v>
      </c>
      <c r="L118" s="10">
        <f t="shared" si="44"/>
        <v>0</v>
      </c>
      <c r="M118" s="10">
        <f t="shared" si="44"/>
        <v>0</v>
      </c>
      <c r="N118" s="10">
        <f t="shared" si="44"/>
        <v>0</v>
      </c>
      <c r="O118" s="10">
        <f t="shared" si="44"/>
        <v>0</v>
      </c>
      <c r="P118" s="10">
        <f t="shared" si="44"/>
        <v>0</v>
      </c>
      <c r="Q118" s="10">
        <f t="shared" si="44"/>
        <v>0</v>
      </c>
      <c r="R118" s="10">
        <f t="shared" si="44"/>
        <v>0</v>
      </c>
      <c r="S118" s="10">
        <f t="shared" si="44"/>
        <v>0</v>
      </c>
      <c r="T118" s="10">
        <f t="shared" si="44"/>
        <v>0</v>
      </c>
      <c r="U118" s="10">
        <f t="shared" si="44"/>
        <v>0</v>
      </c>
      <c r="V118" s="10">
        <f t="shared" si="44"/>
        <v>0</v>
      </c>
      <c r="W118" s="10">
        <f t="shared" si="44"/>
        <v>0</v>
      </c>
      <c r="X118" s="10">
        <f t="shared" si="44"/>
        <v>0</v>
      </c>
      <c r="Y118" s="10">
        <f t="shared" si="44"/>
        <v>0</v>
      </c>
      <c r="Z118" s="10">
        <f t="shared" si="44"/>
        <v>0</v>
      </c>
      <c r="AA118" s="10">
        <f t="shared" si="44"/>
        <v>0</v>
      </c>
      <c r="AB118" s="10">
        <f t="shared" si="44"/>
        <v>0</v>
      </c>
      <c r="AC118" s="10">
        <f t="shared" si="44"/>
        <v>0</v>
      </c>
      <c r="AD118" s="10">
        <f t="shared" si="44"/>
        <v>0</v>
      </c>
      <c r="AE118" s="10">
        <f t="shared" si="44"/>
        <v>0</v>
      </c>
      <c r="AF118" s="10">
        <f t="shared" si="44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45">D116+D117-D118</f>
        <v>0</v>
      </c>
      <c r="E119" s="110">
        <f t="shared" si="45"/>
        <v>0</v>
      </c>
      <c r="F119" s="110">
        <f t="shared" si="45"/>
        <v>0</v>
      </c>
      <c r="G119" s="110">
        <f t="shared" si="45"/>
        <v>0</v>
      </c>
      <c r="H119" s="110">
        <f t="shared" si="45"/>
        <v>0</v>
      </c>
      <c r="I119" s="110">
        <f t="shared" si="45"/>
        <v>0</v>
      </c>
      <c r="J119" s="110">
        <f t="shared" si="45"/>
        <v>0</v>
      </c>
      <c r="K119" s="110">
        <f t="shared" si="45"/>
        <v>0</v>
      </c>
      <c r="L119" s="110">
        <f t="shared" si="45"/>
        <v>0</v>
      </c>
      <c r="M119" s="110">
        <f t="shared" si="45"/>
        <v>0</v>
      </c>
      <c r="N119" s="110">
        <f t="shared" si="45"/>
        <v>0</v>
      </c>
      <c r="O119" s="110">
        <f t="shared" si="45"/>
        <v>0</v>
      </c>
      <c r="P119" s="110">
        <f t="shared" si="45"/>
        <v>0</v>
      </c>
      <c r="Q119" s="110">
        <f t="shared" si="45"/>
        <v>0</v>
      </c>
      <c r="R119" s="110">
        <f t="shared" si="45"/>
        <v>0</v>
      </c>
      <c r="S119" s="110">
        <f t="shared" si="45"/>
        <v>0</v>
      </c>
      <c r="T119" s="110">
        <f t="shared" si="45"/>
        <v>0</v>
      </c>
      <c r="U119" s="110">
        <f t="shared" si="45"/>
        <v>0</v>
      </c>
      <c r="V119" s="110">
        <f t="shared" si="45"/>
        <v>0</v>
      </c>
      <c r="W119" s="110">
        <f t="shared" si="45"/>
        <v>0</v>
      </c>
      <c r="X119" s="110">
        <f t="shared" si="45"/>
        <v>0</v>
      </c>
      <c r="Y119" s="110">
        <f t="shared" si="45"/>
        <v>0</v>
      </c>
      <c r="Z119" s="110">
        <f t="shared" si="45"/>
        <v>0</v>
      </c>
      <c r="AA119" s="110">
        <f t="shared" si="45"/>
        <v>0</v>
      </c>
      <c r="AB119" s="110">
        <f t="shared" si="45"/>
        <v>0</v>
      </c>
      <c r="AC119" s="110">
        <f t="shared" si="45"/>
        <v>0</v>
      </c>
      <c r="AD119" s="110">
        <f t="shared" si="45"/>
        <v>0</v>
      </c>
      <c r="AE119" s="110">
        <f t="shared" si="45"/>
        <v>0</v>
      </c>
      <c r="AF119" s="110">
        <f t="shared" si="45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46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46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Lider'!D131+NPV('AF - Lider'!B122,'Buget Lider'!E131:H131)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B128*'Buget Lider'!F119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47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47"/>
        <v>#DIV/0!</v>
      </c>
      <c r="D139" s="142">
        <v>0</v>
      </c>
      <c r="E139" s="125" t="e">
        <f t="shared" ref="E139:E167" si="48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47"/>
        <v>#DIV/0!</v>
      </c>
      <c r="D140" s="142">
        <v>0</v>
      </c>
      <c r="E140" s="125" t="e">
        <f t="shared" si="48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47"/>
        <v>#DIV/0!</v>
      </c>
      <c r="D141" s="142">
        <v>0</v>
      </c>
      <c r="E141" s="125" t="e">
        <f t="shared" si="48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47"/>
        <v>#DIV/0!</v>
      </c>
      <c r="D142" s="142">
        <v>0</v>
      </c>
      <c r="E142" s="125" t="e">
        <f t="shared" si="48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47"/>
        <v>#DIV/0!</v>
      </c>
      <c r="D143" s="142">
        <v>0</v>
      </c>
      <c r="E143" s="125" t="e">
        <f t="shared" si="48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47"/>
        <v>#DIV/0!</v>
      </c>
      <c r="D144" s="142">
        <v>0</v>
      </c>
      <c r="E144" s="125" t="e">
        <f t="shared" si="48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47"/>
        <v>#DIV/0!</v>
      </c>
      <c r="D145" s="142">
        <v>0</v>
      </c>
      <c r="E145" s="125" t="e">
        <f t="shared" si="48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47"/>
        <v>#DIV/0!</v>
      </c>
      <c r="D146" s="142">
        <v>0</v>
      </c>
      <c r="E146" s="125" t="e">
        <f t="shared" si="48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47"/>
        <v>#DIV/0!</v>
      </c>
      <c r="D147" s="142">
        <v>0</v>
      </c>
      <c r="E147" s="125" t="e">
        <f t="shared" si="48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47"/>
        <v>#DIV/0!</v>
      </c>
      <c r="D148" s="142">
        <v>0</v>
      </c>
      <c r="E148" s="125" t="e">
        <f t="shared" si="48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47"/>
        <v>#DIV/0!</v>
      </c>
      <c r="D149" s="142">
        <v>0</v>
      </c>
      <c r="E149" s="125" t="e">
        <f t="shared" si="48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47"/>
        <v>#DIV/0!</v>
      </c>
      <c r="D150" s="142">
        <v>0</v>
      </c>
      <c r="E150" s="125" t="e">
        <f t="shared" si="48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47"/>
        <v>#DIV/0!</v>
      </c>
      <c r="D151" s="142">
        <v>0</v>
      </c>
      <c r="E151" s="125" t="e">
        <f t="shared" si="48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47"/>
        <v>#DIV/0!</v>
      </c>
      <c r="D152" s="142">
        <v>0</v>
      </c>
      <c r="E152" s="125" t="e">
        <f t="shared" si="48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47"/>
        <v>#DIV/0!</v>
      </c>
      <c r="D153" s="142">
        <v>0</v>
      </c>
      <c r="E153" s="125" t="e">
        <f t="shared" si="48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47"/>
        <v>#DIV/0!</v>
      </c>
      <c r="D154" s="142">
        <v>0</v>
      </c>
      <c r="E154" s="125" t="e">
        <f t="shared" si="48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47"/>
        <v>#DIV/0!</v>
      </c>
      <c r="D155" s="142">
        <v>0</v>
      </c>
      <c r="E155" s="125" t="e">
        <f t="shared" si="48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47"/>
        <v>#DIV/0!</v>
      </c>
      <c r="D156" s="142">
        <v>0</v>
      </c>
      <c r="E156" s="125" t="e">
        <f t="shared" si="48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47"/>
        <v>#DIV/0!</v>
      </c>
      <c r="D157" s="142">
        <v>0</v>
      </c>
      <c r="E157" s="125" t="e">
        <f t="shared" si="48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47"/>
        <v>#DIV/0!</v>
      </c>
      <c r="D158" s="142">
        <v>0</v>
      </c>
      <c r="E158" s="125" t="e">
        <f t="shared" si="48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47"/>
        <v>#DIV/0!</v>
      </c>
      <c r="D159" s="142">
        <v>0</v>
      </c>
      <c r="E159" s="125" t="e">
        <f t="shared" si="48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47"/>
        <v>#DIV/0!</v>
      </c>
      <c r="D160" s="142">
        <v>0</v>
      </c>
      <c r="E160" s="125" t="e">
        <f t="shared" si="48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47"/>
        <v>#DIV/0!</v>
      </c>
      <c r="D161" s="142">
        <v>0</v>
      </c>
      <c r="E161" s="125" t="e">
        <f t="shared" si="48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47"/>
        <v>#DIV/0!</v>
      </c>
      <c r="D162" s="142">
        <v>0</v>
      </c>
      <c r="E162" s="125" t="e">
        <f t="shared" si="48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47"/>
        <v>#DIV/0!</v>
      </c>
      <c r="D163" s="142">
        <v>0</v>
      </c>
      <c r="E163" s="125" t="e">
        <f t="shared" si="48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47"/>
        <v>#DIV/0!</v>
      </c>
      <c r="D164" s="142">
        <v>0</v>
      </c>
      <c r="E164" s="125" t="e">
        <f t="shared" si="48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47"/>
        <v>#DIV/0!</v>
      </c>
      <c r="D165" s="142">
        <v>0</v>
      </c>
      <c r="E165" s="125" t="e">
        <f t="shared" si="48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47"/>
        <v>#DIV/0!</v>
      </c>
      <c r="D166" s="142">
        <v>0</v>
      </c>
      <c r="E166" s="125" t="e">
        <f t="shared" si="48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47"/>
        <v>#DIV/0!</v>
      </c>
      <c r="D167" s="122"/>
      <c r="E167" s="125" t="e">
        <f t="shared" si="48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49">C173+1</f>
        <v>3</v>
      </c>
      <c r="E173" s="134">
        <f t="shared" si="49"/>
        <v>4</v>
      </c>
      <c r="F173" s="134">
        <f t="shared" si="49"/>
        <v>5</v>
      </c>
      <c r="G173" s="134">
        <f t="shared" si="49"/>
        <v>6</v>
      </c>
      <c r="H173" s="134">
        <f t="shared" si="49"/>
        <v>7</v>
      </c>
      <c r="I173" s="134">
        <f t="shared" si="49"/>
        <v>8</v>
      </c>
      <c r="J173" s="134">
        <f t="shared" si="49"/>
        <v>9</v>
      </c>
      <c r="K173" s="134">
        <f t="shared" si="49"/>
        <v>10</v>
      </c>
      <c r="L173" s="134">
        <f t="shared" si="49"/>
        <v>11</v>
      </c>
      <c r="M173" s="134">
        <f t="shared" si="49"/>
        <v>12</v>
      </c>
      <c r="N173" s="134">
        <f t="shared" si="49"/>
        <v>13</v>
      </c>
      <c r="O173" s="134">
        <f t="shared" si="49"/>
        <v>14</v>
      </c>
      <c r="P173" s="134">
        <f t="shared" si="49"/>
        <v>15</v>
      </c>
      <c r="Q173" s="134">
        <f t="shared" si="49"/>
        <v>16</v>
      </c>
      <c r="R173" s="134">
        <f t="shared" si="49"/>
        <v>17</v>
      </c>
      <c r="S173" s="134">
        <f t="shared" si="49"/>
        <v>18</v>
      </c>
      <c r="T173" s="134">
        <f t="shared" si="49"/>
        <v>19</v>
      </c>
      <c r="U173" s="134">
        <f t="shared" si="49"/>
        <v>20</v>
      </c>
      <c r="V173" s="134">
        <f t="shared" si="49"/>
        <v>21</v>
      </c>
      <c r="W173" s="134">
        <f t="shared" si="49"/>
        <v>22</v>
      </c>
      <c r="X173" s="134">
        <f t="shared" si="49"/>
        <v>23</v>
      </c>
      <c r="Y173" s="134">
        <f t="shared" si="49"/>
        <v>24</v>
      </c>
      <c r="Z173" s="134">
        <f t="shared" si="49"/>
        <v>25</v>
      </c>
      <c r="AA173" s="134">
        <f t="shared" si="49"/>
        <v>26</v>
      </c>
      <c r="AB173" s="134">
        <f t="shared" si="49"/>
        <v>27</v>
      </c>
      <c r="AC173" s="134">
        <f t="shared" si="49"/>
        <v>28</v>
      </c>
      <c r="AD173" s="134">
        <f t="shared" si="49"/>
        <v>29</v>
      </c>
      <c r="AE173" s="134">
        <f t="shared" si="49"/>
        <v>30</v>
      </c>
      <c r="AF173" s="134" t="e">
        <f>IF($AF$171&gt;0,IF(AND(0&lt;AE173,AE173&lt;$AF$171),AE173+1,0),0)</f>
        <v>#DIV/0!</v>
      </c>
      <c r="AG173" s="134" t="e">
        <f t="shared" ref="AG173:AO173" si="50">IF($AF$171&gt;0,IF(AND(0&lt;AF173,AF173&lt;$AF$171),AF173+1,0),0)</f>
        <v>#DIV/0!</v>
      </c>
      <c r="AH173" s="134" t="e">
        <f t="shared" si="50"/>
        <v>#DIV/0!</v>
      </c>
      <c r="AI173" s="134" t="e">
        <f t="shared" si="50"/>
        <v>#DIV/0!</v>
      </c>
      <c r="AJ173" s="134" t="e">
        <f t="shared" si="50"/>
        <v>#DIV/0!</v>
      </c>
      <c r="AK173" s="134" t="e">
        <f t="shared" si="50"/>
        <v>#DIV/0!</v>
      </c>
      <c r="AL173" s="134" t="e">
        <f t="shared" si="50"/>
        <v>#DIV/0!</v>
      </c>
      <c r="AM173" s="134" t="e">
        <f t="shared" si="50"/>
        <v>#DIV/0!</v>
      </c>
      <c r="AN173" s="134" t="e">
        <f t="shared" si="50"/>
        <v>#DIV/0!</v>
      </c>
      <c r="AO173" s="134" t="e">
        <f t="shared" si="50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51">D116-D118</f>
        <v>0</v>
      </c>
      <c r="D174" s="136">
        <f t="shared" si="51"/>
        <v>0</v>
      </c>
      <c r="E174" s="136">
        <f t="shared" si="51"/>
        <v>0</v>
      </c>
      <c r="F174" s="136">
        <f t="shared" si="51"/>
        <v>0</v>
      </c>
      <c r="G174" s="136">
        <f t="shared" si="51"/>
        <v>0</v>
      </c>
      <c r="H174" s="136">
        <f t="shared" si="51"/>
        <v>0</v>
      </c>
      <c r="I174" s="136">
        <f t="shared" si="51"/>
        <v>0</v>
      </c>
      <c r="J174" s="136">
        <f t="shared" si="51"/>
        <v>0</v>
      </c>
      <c r="K174" s="136">
        <f t="shared" si="51"/>
        <v>0</v>
      </c>
      <c r="L174" s="136">
        <f t="shared" si="51"/>
        <v>0</v>
      </c>
      <c r="M174" s="136">
        <f t="shared" si="51"/>
        <v>0</v>
      </c>
      <c r="N174" s="136">
        <f t="shared" si="51"/>
        <v>0</v>
      </c>
      <c r="O174" s="136">
        <f t="shared" si="51"/>
        <v>0</v>
      </c>
      <c r="P174" s="136">
        <f t="shared" si="51"/>
        <v>0</v>
      </c>
      <c r="Q174" s="136">
        <f t="shared" si="51"/>
        <v>0</v>
      </c>
      <c r="R174" s="136">
        <f t="shared" si="51"/>
        <v>0</v>
      </c>
      <c r="S174" s="136">
        <f t="shared" si="51"/>
        <v>0</v>
      </c>
      <c r="T174" s="136">
        <f t="shared" si="51"/>
        <v>0</v>
      </c>
      <c r="U174" s="136">
        <f t="shared" si="51"/>
        <v>0</v>
      </c>
      <c r="V174" s="136">
        <f t="shared" si="51"/>
        <v>0</v>
      </c>
      <c r="W174" s="136">
        <f t="shared" si="51"/>
        <v>0</v>
      </c>
      <c r="X174" s="136">
        <f t="shared" si="51"/>
        <v>0</v>
      </c>
      <c r="Y174" s="136">
        <f t="shared" si="51"/>
        <v>0</v>
      </c>
      <c r="Z174" s="136">
        <f t="shared" si="51"/>
        <v>0</v>
      </c>
      <c r="AA174" s="136">
        <f t="shared" si="51"/>
        <v>0</v>
      </c>
      <c r="AB174" s="136">
        <f t="shared" si="51"/>
        <v>0</v>
      </c>
      <c r="AC174" s="136">
        <f t="shared" si="51"/>
        <v>0</v>
      </c>
      <c r="AD174" s="136">
        <f t="shared" si="51"/>
        <v>0</v>
      </c>
      <c r="AE174" s="136">
        <f t="shared" ref="AE174" si="52">N(AND(AE173&gt;0,$O$75&gt;0)*$O$75)</f>
        <v>0</v>
      </c>
      <c r="AF174" s="136" t="e">
        <f>N(AND(AF173&gt;0,$AF$171&gt;0)*$AF$171)</f>
        <v>#DIV/0!</v>
      </c>
      <c r="AG174" s="136" t="e">
        <f t="shared" ref="AG174:AO174" si="53">N(AND(AG173&gt;0,$AE$69&gt;0)*$AE$69)</f>
        <v>#DIV/0!</v>
      </c>
      <c r="AH174" s="136" t="e">
        <f t="shared" si="53"/>
        <v>#DIV/0!</v>
      </c>
      <c r="AI174" s="136" t="e">
        <f t="shared" si="53"/>
        <v>#DIV/0!</v>
      </c>
      <c r="AJ174" s="136" t="e">
        <f t="shared" si="53"/>
        <v>#DIV/0!</v>
      </c>
      <c r="AK174" s="136" t="e">
        <f t="shared" si="53"/>
        <v>#DIV/0!</v>
      </c>
      <c r="AL174" s="136" t="e">
        <f t="shared" si="53"/>
        <v>#DIV/0!</v>
      </c>
      <c r="AM174" s="136" t="e">
        <f t="shared" si="53"/>
        <v>#DIV/0!</v>
      </c>
      <c r="AN174" s="136" t="e">
        <f t="shared" si="53"/>
        <v>#DIV/0!</v>
      </c>
      <c r="AO174" s="136" t="e">
        <f t="shared" si="53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54">SUM(G174:G175)</f>
        <v>0</v>
      </c>
      <c r="H176" s="140">
        <f t="shared" si="54"/>
        <v>0</v>
      </c>
      <c r="I176" s="140">
        <f t="shared" si="54"/>
        <v>0</v>
      </c>
      <c r="J176" s="140">
        <f t="shared" si="54"/>
        <v>0</v>
      </c>
      <c r="K176" s="140">
        <f t="shared" si="54"/>
        <v>0</v>
      </c>
      <c r="L176" s="140">
        <f t="shared" si="54"/>
        <v>0</v>
      </c>
      <c r="M176" s="140">
        <f t="shared" si="54"/>
        <v>0</v>
      </c>
      <c r="N176" s="140">
        <f t="shared" si="54"/>
        <v>0</v>
      </c>
      <c r="O176" s="140">
        <f t="shared" si="54"/>
        <v>0</v>
      </c>
      <c r="P176" s="140">
        <f t="shared" si="54"/>
        <v>0</v>
      </c>
      <c r="Q176" s="140">
        <f t="shared" si="54"/>
        <v>0</v>
      </c>
      <c r="R176" s="140">
        <f t="shared" si="54"/>
        <v>0</v>
      </c>
      <c r="S176" s="140">
        <f t="shared" si="54"/>
        <v>0</v>
      </c>
      <c r="T176" s="140">
        <f t="shared" si="54"/>
        <v>0</v>
      </c>
      <c r="U176" s="140">
        <f t="shared" si="54"/>
        <v>0</v>
      </c>
      <c r="V176" s="140">
        <f t="shared" si="54"/>
        <v>0</v>
      </c>
      <c r="W176" s="140">
        <f t="shared" si="54"/>
        <v>0</v>
      </c>
      <c r="X176" s="140">
        <f t="shared" si="54"/>
        <v>0</v>
      </c>
      <c r="Y176" s="140">
        <f t="shared" si="54"/>
        <v>0</v>
      </c>
      <c r="Z176" s="140">
        <f t="shared" si="54"/>
        <v>0</v>
      </c>
      <c r="AA176" s="140">
        <f t="shared" si="54"/>
        <v>0</v>
      </c>
      <c r="AB176" s="140">
        <f t="shared" si="54"/>
        <v>0</v>
      </c>
      <c r="AC176" s="140">
        <f t="shared" si="54"/>
        <v>0</v>
      </c>
      <c r="AD176" s="140">
        <f t="shared" si="54"/>
        <v>0</v>
      </c>
      <c r="AE176" s="140">
        <f t="shared" si="54"/>
        <v>0</v>
      </c>
    </row>
  </sheetData>
  <mergeCells count="13">
    <mergeCell ref="A170:K170"/>
    <mergeCell ref="A172:A173"/>
    <mergeCell ref="B172:AE172"/>
    <mergeCell ref="A113:L113"/>
    <mergeCell ref="M113:X113"/>
    <mergeCell ref="Y113:AF113"/>
    <mergeCell ref="A132:E132"/>
    <mergeCell ref="AF172:AO172"/>
    <mergeCell ref="A1:K1"/>
    <mergeCell ref="A4:AF4"/>
    <mergeCell ref="A46:AF46"/>
    <mergeCell ref="A3:L3"/>
    <mergeCell ref="A45:L45"/>
  </mergeCells>
  <conditionalFormatting sqref="C110:AF110">
    <cfRule type="cellIs" dxfId="59" priority="1" operator="equal">
      <formula>"OK"</formula>
    </cfRule>
    <cfRule type="cellIs" dxfId="58" priority="2" operator="equal">
      <formula>"Nesustenabil"</formula>
    </cfRule>
  </conditionalFormatting>
  <pageMargins left="0.7" right="0.7" top="0.75" bottom="0.75" header="0.3" footer="0.3"/>
  <ignoredErrors>
    <ignoredError sqref="C137:C138 E137:E138" evalError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1:AO176"/>
  <sheetViews>
    <sheetView topLeftCell="A61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P1'!D137</f>
        <v>0</v>
      </c>
      <c r="D90" s="10">
        <f>'Buget P1'!E137</f>
        <v>0</v>
      </c>
      <c r="E90" s="10">
        <f>'Buget P1'!F137</f>
        <v>0</v>
      </c>
      <c r="F90" s="10">
        <f>'Buget P1'!G137</f>
        <v>0</v>
      </c>
      <c r="G90" s="10">
        <f>'Buget P1'!H137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P1'!D131+NPV('AF - P1'!B122,'Buget P1'!E131:H131)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P1'!F119*B128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57" priority="1" operator="equal">
      <formula>"OK"</formula>
    </cfRule>
    <cfRule type="cellIs" dxfId="56" priority="2" operator="equal">
      <formula>"Nesustenabil"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/>
  <dimension ref="A1:AO176"/>
  <sheetViews>
    <sheetView topLeftCell="A79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P2'!D137</f>
        <v>0</v>
      </c>
      <c r="D90" s="10">
        <f>'Buget P2'!E137</f>
        <v>0</v>
      </c>
      <c r="E90" s="10">
        <f>'Buget P2'!F137</f>
        <v>0</v>
      </c>
      <c r="F90" s="10">
        <f>'Buget P2'!G137</f>
        <v>0</v>
      </c>
      <c r="G90" s="10">
        <f>'Buget P2'!H137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P2'!D131+NPV('AF - P2'!B122,'Buget P2'!E131:H131)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P2'!F119*B128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55" priority="1" operator="equal">
      <formula>"OK"</formula>
    </cfRule>
    <cfRule type="cellIs" dxfId="54" priority="2" operator="equal">
      <formula>"Nesustenabil"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"/>
  <dimension ref="A1:AO176"/>
  <sheetViews>
    <sheetView topLeftCell="A70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P3'!D137</f>
        <v>0</v>
      </c>
      <c r="D90" s="10">
        <f>'Buget P3'!E137</f>
        <v>0</v>
      </c>
      <c r="E90" s="10">
        <f>'Buget P3'!F137</f>
        <v>0</v>
      </c>
      <c r="F90" s="10">
        <f>'Buget P3'!G137</f>
        <v>0</v>
      </c>
      <c r="G90" s="10">
        <f>'Buget P3'!H137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P3'!D131+NPV('AF - P3'!B122,'Buget P3'!E131:H131)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P3'!F119*B128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53" priority="1" operator="equal">
      <formula>"OK"</formula>
    </cfRule>
    <cfRule type="cellIs" dxfId="52" priority="2" operator="equal">
      <formula>"Nesustenabil"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7"/>
  <dimension ref="A1:AO176"/>
  <sheetViews>
    <sheetView topLeftCell="A61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P4'!D137</f>
        <v>0</v>
      </c>
      <c r="D90" s="10">
        <f>'Buget P4'!E137</f>
        <v>0</v>
      </c>
      <c r="E90" s="10">
        <f>'Buget P4'!F137</f>
        <v>0</v>
      </c>
      <c r="F90" s="10">
        <f>'Buget P4'!G137</f>
        <v>0</v>
      </c>
      <c r="G90" s="10">
        <f>'Buget P4'!H137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P4'!D131+NPV('AF - P4'!B122,'Buget P4'!E131:H131)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P4'!F119*B128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51" priority="1" operator="equal">
      <formula>"OK"</formula>
    </cfRule>
    <cfRule type="cellIs" dxfId="50" priority="2" operator="equal">
      <formula>"Nesustenabil"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8"/>
  <dimension ref="A1:AO176"/>
  <sheetViews>
    <sheetView topLeftCell="A61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P5'!D137</f>
        <v>0</v>
      </c>
      <c r="D90" s="10">
        <f>'Buget P5'!E137</f>
        <v>0</v>
      </c>
      <c r="E90" s="10">
        <f>'Buget P5'!F137</f>
        <v>0</v>
      </c>
      <c r="F90" s="10">
        <f>'Buget P5'!G137</f>
        <v>0</v>
      </c>
      <c r="G90" s="10">
        <f>'Buget P5'!H137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P5'!D131+NPV('AF - P5'!B122,'Buget P5'!E131:H131)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P5'!F119*B128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49" priority="1" operator="equal">
      <formula>"OK"</formula>
    </cfRule>
    <cfRule type="cellIs" dxfId="48" priority="2" operator="equal">
      <formula>"Nesustenabil"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B160"/>
  <sheetViews>
    <sheetView topLeftCell="A90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  <ignoredErrors>
    <ignoredError sqref="K122:O122" evalError="1"/>
    <ignoredError sqref="A16" numberStoredAsText="1"/>
    <ignoredError sqref="F17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9"/>
  <dimension ref="A1:AO176"/>
  <sheetViews>
    <sheetView topLeftCell="A58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P6'!D137</f>
        <v>0</v>
      </c>
      <c r="D90" s="10">
        <f>'Buget P6'!E137</f>
        <v>0</v>
      </c>
      <c r="E90" s="10">
        <f>'Buget P6'!F137</f>
        <v>0</v>
      </c>
      <c r="F90" s="10">
        <f>'Buget P6'!G137</f>
        <v>0</v>
      </c>
      <c r="G90" s="10">
        <f>'Buget P6'!H137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P6'!D131+NPV('AF - P6'!B122,'Buget P6'!E131:H131)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P6'!F119*B128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47" priority="1" operator="equal">
      <formula>"OK"</formula>
    </cfRule>
    <cfRule type="cellIs" dxfId="46" priority="2" operator="equal">
      <formula>"Nesustenabil"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0"/>
  <dimension ref="A1:AO176"/>
  <sheetViews>
    <sheetView topLeftCell="A58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P7'!D137</f>
        <v>0</v>
      </c>
      <c r="D90" s="10">
        <f>'Buget P7'!E137</f>
        <v>0</v>
      </c>
      <c r="E90" s="10">
        <f>'Buget P7'!F137</f>
        <v>0</v>
      </c>
      <c r="F90" s="10">
        <f>'Buget P7'!G137</f>
        <v>0</v>
      </c>
      <c r="G90" s="10">
        <f>'Buget P7'!H137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P7'!D131+NPV('AF - P7'!B122,'Buget P7'!E131:H131)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P7'!F119*B128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45" priority="1" operator="equal">
      <formula>"OK"</formula>
    </cfRule>
    <cfRule type="cellIs" dxfId="44" priority="2" operator="equal">
      <formula>"Nesustenabil"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1"/>
  <dimension ref="A1:AO176"/>
  <sheetViews>
    <sheetView topLeftCell="A67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P8'!D137</f>
        <v>0</v>
      </c>
      <c r="D90" s="10">
        <f>'Buget P8'!E137</f>
        <v>0</v>
      </c>
      <c r="E90" s="10">
        <f>'Buget P8'!F137</f>
        <v>0</v>
      </c>
      <c r="F90" s="10">
        <f>'Buget P8'!G137</f>
        <v>0</v>
      </c>
      <c r="G90" s="10">
        <f>'Buget P8'!H137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P8'!D131+NPV('AF - P8'!B122,'Buget P8'!E131:H131)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P8'!F119*B128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43" priority="1" operator="equal">
      <formula>"OK"</formula>
    </cfRule>
    <cfRule type="cellIs" dxfId="42" priority="2" operator="equal">
      <formula>"Nesustenabil"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2"/>
  <dimension ref="A1:AO176"/>
  <sheetViews>
    <sheetView topLeftCell="A67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P9'!D137</f>
        <v>0</v>
      </c>
      <c r="D90" s="10">
        <f>'Buget P9'!E137</f>
        <v>0</v>
      </c>
      <c r="E90" s="10">
        <f>'Buget P9'!F137</f>
        <v>0</v>
      </c>
      <c r="F90" s="10">
        <f>'Buget P9'!G137</f>
        <v>0</v>
      </c>
      <c r="G90" s="10">
        <f>'Buget P9'!H137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AF175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417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420</v>
      </c>
      <c r="B122" s="169">
        <v>0.04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411</v>
      </c>
      <c r="B123" s="165">
        <f>C116+NPV(B122,D116:AF116)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6" t="s">
        <v>418</v>
      </c>
      <c r="B124" s="165">
        <f t="shared" ref="B124:B125" si="23">C117+NPV(B123,D117:AF117)</f>
        <v>0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ht="20.5" customHeight="1" x14ac:dyDescent="0.35">
      <c r="A125" s="166" t="s">
        <v>412</v>
      </c>
      <c r="B125" s="165">
        <f t="shared" si="23"/>
        <v>0</v>
      </c>
      <c r="C125" s="157"/>
      <c r="D125" s="157"/>
      <c r="E125" s="157"/>
      <c r="F125" s="157"/>
      <c r="G125" s="112"/>
      <c r="H125" s="112"/>
      <c r="I125" s="112"/>
      <c r="J125" s="112"/>
      <c r="K125" s="112"/>
      <c r="L125" s="112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ht="20.5" customHeight="1" x14ac:dyDescent="0.35">
      <c r="A126" s="167" t="s">
        <v>413</v>
      </c>
      <c r="B126" s="165">
        <f>B123+B124-B125</f>
        <v>0</v>
      </c>
      <c r="C126" s="157"/>
      <c r="D126" s="157"/>
      <c r="E126" s="157"/>
      <c r="F126" s="157"/>
      <c r="G126" s="112"/>
      <c r="H126" s="112"/>
      <c r="I126" s="112"/>
      <c r="J126" s="112"/>
      <c r="K126" s="112"/>
      <c r="L126" s="112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20.5" customHeight="1" x14ac:dyDescent="0.35">
      <c r="A127" s="166" t="s">
        <v>414</v>
      </c>
      <c r="B127" s="165">
        <f>'Buget P9'!D131+NPV('AF - P9'!B122,'Buget P9'!E131:H131)</f>
        <v>0</v>
      </c>
      <c r="C127" s="157"/>
      <c r="D127" s="157"/>
      <c r="E127" s="157"/>
      <c r="F127" s="157"/>
      <c r="G127" s="112"/>
      <c r="H127" s="112"/>
      <c r="I127" s="112"/>
      <c r="J127" s="112"/>
      <c r="K127" s="112"/>
      <c r="L127" s="112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:32" ht="20.5" customHeight="1" x14ac:dyDescent="0.35">
      <c r="A128" s="167" t="s">
        <v>415</v>
      </c>
      <c r="B128" s="168">
        <f>IFERROR(IF(B126&gt;0,(B127-B126)/B127,1),"")</f>
        <v>1</v>
      </c>
      <c r="C128" s="157"/>
      <c r="D128" s="157"/>
      <c r="E128" s="157"/>
      <c r="F128" s="157"/>
      <c r="G128" s="112"/>
      <c r="H128" s="112"/>
      <c r="I128" s="112"/>
      <c r="J128" s="112"/>
      <c r="K128" s="112"/>
      <c r="L128" s="112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:31" ht="20.5" customHeight="1" x14ac:dyDescent="0.35">
      <c r="A129" s="167" t="s">
        <v>416</v>
      </c>
      <c r="B129" s="165">
        <f>'Buget P9'!F119*B128</f>
        <v>0</v>
      </c>
      <c r="C129" s="157"/>
      <c r="D129" s="157"/>
      <c r="E129" s="157"/>
      <c r="F129" s="157"/>
      <c r="G129" s="112"/>
      <c r="H129" s="112"/>
      <c r="I129" s="112"/>
      <c r="J129" s="112"/>
      <c r="K129" s="112"/>
      <c r="L129" s="112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:31" x14ac:dyDescent="0.3">
      <c r="A130" s="113"/>
      <c r="B130" s="20"/>
      <c r="C130" s="114"/>
      <c r="D130" s="114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:31" x14ac:dyDescent="0.3">
      <c r="A131" s="113"/>
      <c r="B131" s="20"/>
      <c r="C131" s="114"/>
      <c r="D131" s="114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:31" ht="57.6" customHeight="1" x14ac:dyDescent="0.3">
      <c r="A132" s="219" t="s">
        <v>94</v>
      </c>
      <c r="B132" s="220"/>
      <c r="C132" s="220"/>
      <c r="D132" s="220"/>
      <c r="E132" s="220"/>
      <c r="F132" s="162"/>
      <c r="G132" s="162"/>
      <c r="H132" s="162"/>
      <c r="I132" s="162"/>
      <c r="J132" s="162"/>
      <c r="K132" s="163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20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ht="23.3" x14ac:dyDescent="0.3">
      <c r="A136" s="121" t="s">
        <v>95</v>
      </c>
      <c r="B136" s="121" t="s">
        <v>96</v>
      </c>
      <c r="C136" s="121" t="s">
        <v>97</v>
      </c>
      <c r="D136" s="121" t="s">
        <v>98</v>
      </c>
      <c r="E136" s="121" t="s">
        <v>99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100</v>
      </c>
      <c r="B137" s="143">
        <v>0</v>
      </c>
      <c r="C137" s="124" t="e">
        <f>B137/$B$168</f>
        <v>#DIV/0!</v>
      </c>
      <c r="D137" s="142">
        <v>0</v>
      </c>
      <c r="E137" s="125" t="e">
        <f>ROUND(C137*D137,0)</f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101</v>
      </c>
      <c r="B138" s="143">
        <v>0</v>
      </c>
      <c r="C138" s="124" t="e">
        <f t="shared" ref="C138:C167" si="24">B138/$B$168</f>
        <v>#DIV/0!</v>
      </c>
      <c r="D138" s="142">
        <v>0</v>
      </c>
      <c r="E138" s="125" t="e">
        <f>ROUND(C138*D138,0)</f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102</v>
      </c>
      <c r="B139" s="143">
        <v>0</v>
      </c>
      <c r="C139" s="124" t="e">
        <f t="shared" si="24"/>
        <v>#DIV/0!</v>
      </c>
      <c r="D139" s="142">
        <v>0</v>
      </c>
      <c r="E139" s="125" t="e">
        <f t="shared" ref="E139:E167" si="25">ROUND(C139*D139,0)</f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103</v>
      </c>
      <c r="B140" s="143">
        <v>0</v>
      </c>
      <c r="C140" s="124" t="e">
        <f t="shared" si="24"/>
        <v>#DIV/0!</v>
      </c>
      <c r="D140" s="142">
        <v>0</v>
      </c>
      <c r="E140" s="125" t="e">
        <f t="shared" si="25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104</v>
      </c>
      <c r="B141" s="143">
        <v>0</v>
      </c>
      <c r="C141" s="124" t="e">
        <f t="shared" si="24"/>
        <v>#DIV/0!</v>
      </c>
      <c r="D141" s="142">
        <v>0</v>
      </c>
      <c r="E141" s="125" t="e">
        <f t="shared" si="25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105</v>
      </c>
      <c r="B142" s="143">
        <v>0</v>
      </c>
      <c r="C142" s="124" t="e">
        <f t="shared" si="24"/>
        <v>#DIV/0!</v>
      </c>
      <c r="D142" s="142">
        <v>0</v>
      </c>
      <c r="E142" s="125" t="e">
        <f t="shared" si="25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106</v>
      </c>
      <c r="B143" s="143">
        <v>0</v>
      </c>
      <c r="C143" s="124" t="e">
        <f t="shared" si="24"/>
        <v>#DIV/0!</v>
      </c>
      <c r="D143" s="142">
        <v>0</v>
      </c>
      <c r="E143" s="125" t="e">
        <f t="shared" si="25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107</v>
      </c>
      <c r="B144" s="143">
        <v>0</v>
      </c>
      <c r="C144" s="124" t="e">
        <f t="shared" si="24"/>
        <v>#DIV/0!</v>
      </c>
      <c r="D144" s="142">
        <v>0</v>
      </c>
      <c r="E144" s="125" t="e">
        <f t="shared" si="25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108</v>
      </c>
      <c r="B145" s="143">
        <v>0</v>
      </c>
      <c r="C145" s="124" t="e">
        <f t="shared" si="24"/>
        <v>#DIV/0!</v>
      </c>
      <c r="D145" s="142">
        <v>0</v>
      </c>
      <c r="E145" s="125" t="e">
        <f t="shared" si="25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109</v>
      </c>
      <c r="B146" s="143">
        <v>0</v>
      </c>
      <c r="C146" s="124" t="e">
        <f t="shared" si="24"/>
        <v>#DIV/0!</v>
      </c>
      <c r="D146" s="142">
        <v>0</v>
      </c>
      <c r="E146" s="125" t="e">
        <f t="shared" si="25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110</v>
      </c>
      <c r="B147" s="143">
        <v>0</v>
      </c>
      <c r="C147" s="124" t="e">
        <f t="shared" si="24"/>
        <v>#DIV/0!</v>
      </c>
      <c r="D147" s="142">
        <v>0</v>
      </c>
      <c r="E147" s="125" t="e">
        <f t="shared" si="25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111</v>
      </c>
      <c r="B148" s="143">
        <v>0</v>
      </c>
      <c r="C148" s="124" t="e">
        <f t="shared" si="24"/>
        <v>#DIV/0!</v>
      </c>
      <c r="D148" s="142">
        <v>0</v>
      </c>
      <c r="E148" s="125" t="e">
        <f t="shared" si="25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112</v>
      </c>
      <c r="B149" s="143">
        <v>0</v>
      </c>
      <c r="C149" s="124" t="e">
        <f t="shared" si="24"/>
        <v>#DIV/0!</v>
      </c>
      <c r="D149" s="142">
        <v>0</v>
      </c>
      <c r="E149" s="125" t="e">
        <f t="shared" si="25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113</v>
      </c>
      <c r="B150" s="143">
        <v>0</v>
      </c>
      <c r="C150" s="124" t="e">
        <f t="shared" si="24"/>
        <v>#DIV/0!</v>
      </c>
      <c r="D150" s="142">
        <v>0</v>
      </c>
      <c r="E150" s="125" t="e">
        <f t="shared" si="25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114</v>
      </c>
      <c r="B151" s="143">
        <v>0</v>
      </c>
      <c r="C151" s="124" t="e">
        <f t="shared" si="24"/>
        <v>#DIV/0!</v>
      </c>
      <c r="D151" s="142">
        <v>0</v>
      </c>
      <c r="E151" s="125" t="e">
        <f t="shared" si="25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115</v>
      </c>
      <c r="B152" s="143">
        <v>0</v>
      </c>
      <c r="C152" s="124" t="e">
        <f t="shared" si="24"/>
        <v>#DIV/0!</v>
      </c>
      <c r="D152" s="142">
        <v>0</v>
      </c>
      <c r="E152" s="125" t="e">
        <f t="shared" si="25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116</v>
      </c>
      <c r="B153" s="143">
        <v>0</v>
      </c>
      <c r="C153" s="124" t="e">
        <f t="shared" si="24"/>
        <v>#DIV/0!</v>
      </c>
      <c r="D153" s="142">
        <v>0</v>
      </c>
      <c r="E153" s="125" t="e">
        <f t="shared" si="25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117</v>
      </c>
      <c r="B154" s="143">
        <v>0</v>
      </c>
      <c r="C154" s="124" t="e">
        <f t="shared" si="24"/>
        <v>#DIV/0!</v>
      </c>
      <c r="D154" s="142">
        <v>0</v>
      </c>
      <c r="E154" s="125" t="e">
        <f t="shared" si="25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118</v>
      </c>
      <c r="B155" s="143">
        <v>0</v>
      </c>
      <c r="C155" s="124" t="e">
        <f t="shared" si="24"/>
        <v>#DIV/0!</v>
      </c>
      <c r="D155" s="142">
        <v>0</v>
      </c>
      <c r="E155" s="125" t="e">
        <f t="shared" si="25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119</v>
      </c>
      <c r="B156" s="143">
        <v>0</v>
      </c>
      <c r="C156" s="124" t="e">
        <f t="shared" si="24"/>
        <v>#DIV/0!</v>
      </c>
      <c r="D156" s="142">
        <v>0</v>
      </c>
      <c r="E156" s="125" t="e">
        <f t="shared" si="25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120</v>
      </c>
      <c r="B157" s="143">
        <v>0</v>
      </c>
      <c r="C157" s="124" t="e">
        <f t="shared" si="24"/>
        <v>#DIV/0!</v>
      </c>
      <c r="D157" s="142">
        <v>0</v>
      </c>
      <c r="E157" s="125" t="e">
        <f t="shared" si="25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121</v>
      </c>
      <c r="B158" s="143">
        <v>0</v>
      </c>
      <c r="C158" s="124" t="e">
        <f t="shared" si="24"/>
        <v>#DIV/0!</v>
      </c>
      <c r="D158" s="142">
        <v>0</v>
      </c>
      <c r="E158" s="125" t="e">
        <f t="shared" si="25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122</v>
      </c>
      <c r="B159" s="143">
        <v>0</v>
      </c>
      <c r="C159" s="124" t="e">
        <f t="shared" si="24"/>
        <v>#DIV/0!</v>
      </c>
      <c r="D159" s="142">
        <v>0</v>
      </c>
      <c r="E159" s="125" t="e">
        <f t="shared" si="25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123</v>
      </c>
      <c r="B160" s="143">
        <v>0</v>
      </c>
      <c r="C160" s="124" t="e">
        <f t="shared" si="24"/>
        <v>#DIV/0!</v>
      </c>
      <c r="D160" s="142">
        <v>0</v>
      </c>
      <c r="E160" s="125" t="e">
        <f t="shared" si="25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124</v>
      </c>
      <c r="B161" s="143">
        <v>0</v>
      </c>
      <c r="C161" s="124" t="e">
        <f t="shared" si="24"/>
        <v>#DIV/0!</v>
      </c>
      <c r="D161" s="142">
        <v>0</v>
      </c>
      <c r="E161" s="125" t="e">
        <f t="shared" si="25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42" t="s">
        <v>125</v>
      </c>
      <c r="B162" s="143">
        <v>0</v>
      </c>
      <c r="C162" s="124" t="e">
        <f t="shared" si="24"/>
        <v>#DIV/0!</v>
      </c>
      <c r="D162" s="142">
        <v>0</v>
      </c>
      <c r="E162" s="125" t="e">
        <f t="shared" si="25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42" t="s">
        <v>126</v>
      </c>
      <c r="B163" s="143">
        <v>0</v>
      </c>
      <c r="C163" s="124" t="e">
        <f t="shared" si="24"/>
        <v>#DIV/0!</v>
      </c>
      <c r="D163" s="142">
        <v>0</v>
      </c>
      <c r="E163" s="125" t="e">
        <f t="shared" si="25"/>
        <v>#DIV/0!</v>
      </c>
      <c r="F163" s="119"/>
      <c r="G163" s="119"/>
      <c r="H163" s="119"/>
      <c r="I163" s="119"/>
      <c r="J163" s="119"/>
      <c r="K163" s="119"/>
      <c r="L163" s="117"/>
      <c r="M163" s="117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42" t="s">
        <v>127</v>
      </c>
      <c r="B164" s="143">
        <v>0</v>
      </c>
      <c r="C164" s="124" t="e">
        <f t="shared" si="24"/>
        <v>#DIV/0!</v>
      </c>
      <c r="D164" s="142">
        <v>0</v>
      </c>
      <c r="E164" s="125" t="e">
        <f t="shared" si="25"/>
        <v>#DIV/0!</v>
      </c>
      <c r="F164" s="119"/>
      <c r="G164" s="119"/>
      <c r="H164" s="119"/>
      <c r="I164" s="119"/>
      <c r="J164" s="119"/>
      <c r="K164" s="119"/>
      <c r="L164" s="117"/>
      <c r="M164" s="117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142" t="s">
        <v>128</v>
      </c>
      <c r="B165" s="143">
        <v>0</v>
      </c>
      <c r="C165" s="124" t="e">
        <f t="shared" si="24"/>
        <v>#DIV/0!</v>
      </c>
      <c r="D165" s="142">
        <v>0</v>
      </c>
      <c r="E165" s="125" t="e">
        <f t="shared" si="25"/>
        <v>#DIV/0!</v>
      </c>
      <c r="F165" s="119"/>
      <c r="G165" s="119"/>
      <c r="H165" s="119"/>
      <c r="I165" s="119"/>
      <c r="J165" s="119"/>
      <c r="K165" s="119"/>
      <c r="L165" s="117"/>
      <c r="M165" s="117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42" t="s">
        <v>129</v>
      </c>
      <c r="B166" s="143">
        <v>0</v>
      </c>
      <c r="C166" s="124" t="e">
        <f t="shared" si="24"/>
        <v>#DIV/0!</v>
      </c>
      <c r="D166" s="142">
        <v>0</v>
      </c>
      <c r="E166" s="125" t="e">
        <f t="shared" si="25"/>
        <v>#DIV/0!</v>
      </c>
      <c r="F166" s="119"/>
      <c r="G166" s="119"/>
      <c r="H166" s="119"/>
      <c r="I166" s="119"/>
      <c r="J166" s="119"/>
      <c r="K166" s="119"/>
      <c r="L166" s="117"/>
      <c r="M166" s="117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</row>
    <row r="167" spans="1:41" x14ac:dyDescent="0.3">
      <c r="A167" s="122"/>
      <c r="B167" s="123"/>
      <c r="C167" s="124" t="e">
        <f t="shared" si="24"/>
        <v>#DIV/0!</v>
      </c>
      <c r="D167" s="122"/>
      <c r="E167" s="125" t="e">
        <f t="shared" si="25"/>
        <v>#DIV/0!</v>
      </c>
      <c r="F167" s="119"/>
      <c r="G167" s="119"/>
      <c r="H167" s="119"/>
      <c r="I167" s="119"/>
      <c r="J167" s="119"/>
      <c r="K167" s="119"/>
      <c r="L167" s="117"/>
      <c r="M167" s="117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</row>
    <row r="168" spans="1:41" x14ac:dyDescent="0.3">
      <c r="A168" s="126" t="s">
        <v>92</v>
      </c>
      <c r="B168" s="127">
        <f>SUM(B137:B167)</f>
        <v>0</v>
      </c>
      <c r="C168" s="128"/>
      <c r="D168" s="129"/>
      <c r="E168" s="130" t="e">
        <f>SUM(E137:E167)</f>
        <v>#DIV/0!</v>
      </c>
      <c r="F168" s="131"/>
      <c r="G168" s="131"/>
      <c r="H168" s="131"/>
      <c r="I168" s="131"/>
      <c r="J168" s="131"/>
      <c r="K168" s="131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</row>
    <row r="169" spans="1:41" x14ac:dyDescent="0.3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</row>
    <row r="170" spans="1:41" x14ac:dyDescent="0.3">
      <c r="A170" s="214" t="s">
        <v>130</v>
      </c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</row>
    <row r="171" spans="1:41" x14ac:dyDescent="0.3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33" t="e">
        <f>IF(E168-AE173&gt;0,E168-AE173,0)</f>
        <v>#DIV/0!</v>
      </c>
    </row>
    <row r="172" spans="1:41" x14ac:dyDescent="0.3">
      <c r="A172" s="215" t="s">
        <v>131</v>
      </c>
      <c r="B172" s="217" t="s">
        <v>132</v>
      </c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21" t="s">
        <v>133</v>
      </c>
      <c r="AG172" s="221"/>
      <c r="AH172" s="221"/>
      <c r="AI172" s="221"/>
      <c r="AJ172" s="221"/>
      <c r="AK172" s="221"/>
      <c r="AL172" s="221"/>
      <c r="AM172" s="221"/>
      <c r="AN172" s="221"/>
      <c r="AO172" s="222"/>
    </row>
    <row r="173" spans="1:41" x14ac:dyDescent="0.3">
      <c r="A173" s="216"/>
      <c r="B173" s="134">
        <v>1</v>
      </c>
      <c r="C173" s="134">
        <f>B173+1</f>
        <v>2</v>
      </c>
      <c r="D173" s="134">
        <f t="shared" ref="D173:AE173" si="26">C173+1</f>
        <v>3</v>
      </c>
      <c r="E173" s="134">
        <f t="shared" si="26"/>
        <v>4</v>
      </c>
      <c r="F173" s="134">
        <f t="shared" si="26"/>
        <v>5</v>
      </c>
      <c r="G173" s="134">
        <f t="shared" si="26"/>
        <v>6</v>
      </c>
      <c r="H173" s="134">
        <f t="shared" si="26"/>
        <v>7</v>
      </c>
      <c r="I173" s="134">
        <f t="shared" si="26"/>
        <v>8</v>
      </c>
      <c r="J173" s="134">
        <f t="shared" si="26"/>
        <v>9</v>
      </c>
      <c r="K173" s="134">
        <f t="shared" si="26"/>
        <v>10</v>
      </c>
      <c r="L173" s="134">
        <f t="shared" si="26"/>
        <v>11</v>
      </c>
      <c r="M173" s="134">
        <f t="shared" si="26"/>
        <v>12</v>
      </c>
      <c r="N173" s="134">
        <f t="shared" si="26"/>
        <v>13</v>
      </c>
      <c r="O173" s="134">
        <f t="shared" si="26"/>
        <v>14</v>
      </c>
      <c r="P173" s="134">
        <f t="shared" si="26"/>
        <v>15</v>
      </c>
      <c r="Q173" s="134">
        <f t="shared" si="26"/>
        <v>16</v>
      </c>
      <c r="R173" s="134">
        <f t="shared" si="26"/>
        <v>17</v>
      </c>
      <c r="S173" s="134">
        <f t="shared" si="26"/>
        <v>18</v>
      </c>
      <c r="T173" s="134">
        <f t="shared" si="26"/>
        <v>19</v>
      </c>
      <c r="U173" s="134">
        <f t="shared" si="26"/>
        <v>20</v>
      </c>
      <c r="V173" s="134">
        <f t="shared" si="26"/>
        <v>21</v>
      </c>
      <c r="W173" s="134">
        <f t="shared" si="26"/>
        <v>22</v>
      </c>
      <c r="X173" s="134">
        <f t="shared" si="26"/>
        <v>23</v>
      </c>
      <c r="Y173" s="134">
        <f t="shared" si="26"/>
        <v>24</v>
      </c>
      <c r="Z173" s="134">
        <f t="shared" si="26"/>
        <v>25</v>
      </c>
      <c r="AA173" s="134">
        <f t="shared" si="26"/>
        <v>26</v>
      </c>
      <c r="AB173" s="134">
        <f t="shared" si="26"/>
        <v>27</v>
      </c>
      <c r="AC173" s="134">
        <f t="shared" si="26"/>
        <v>28</v>
      </c>
      <c r="AD173" s="134">
        <f t="shared" si="26"/>
        <v>29</v>
      </c>
      <c r="AE173" s="134">
        <f t="shared" si="26"/>
        <v>30</v>
      </c>
      <c r="AF173" s="134" t="e">
        <f>IF($AF$171&gt;0,IF(AND(0&lt;AE173,AE173&lt;$AF$171),AE173+1,0),0)</f>
        <v>#DIV/0!</v>
      </c>
      <c r="AG173" s="134" t="e">
        <f t="shared" ref="AG173:AO173" si="27">IF($AF$171&gt;0,IF(AND(0&lt;AF173,AF173&lt;$AF$171),AF173+1,0),0)</f>
        <v>#DIV/0!</v>
      </c>
      <c r="AH173" s="134" t="e">
        <f t="shared" si="27"/>
        <v>#DIV/0!</v>
      </c>
      <c r="AI173" s="134" t="e">
        <f t="shared" si="27"/>
        <v>#DIV/0!</v>
      </c>
      <c r="AJ173" s="134" t="e">
        <f t="shared" si="27"/>
        <v>#DIV/0!</v>
      </c>
      <c r="AK173" s="134" t="e">
        <f t="shared" si="27"/>
        <v>#DIV/0!</v>
      </c>
      <c r="AL173" s="134" t="e">
        <f t="shared" si="27"/>
        <v>#DIV/0!</v>
      </c>
      <c r="AM173" s="134" t="e">
        <f t="shared" si="27"/>
        <v>#DIV/0!</v>
      </c>
      <c r="AN173" s="134" t="e">
        <f t="shared" si="27"/>
        <v>#DIV/0!</v>
      </c>
      <c r="AO173" s="134" t="e">
        <f t="shared" si="27"/>
        <v>#DIV/0!</v>
      </c>
    </row>
    <row r="174" spans="1:41" x14ac:dyDescent="0.3">
      <c r="A174" s="135" t="s">
        <v>93</v>
      </c>
      <c r="B174" s="136">
        <f>C116-C118</f>
        <v>0</v>
      </c>
      <c r="C174" s="136">
        <f t="shared" ref="C174:AD174" si="28">D116-D118</f>
        <v>0</v>
      </c>
      <c r="D174" s="136">
        <f t="shared" si="28"/>
        <v>0</v>
      </c>
      <c r="E174" s="136">
        <f t="shared" si="28"/>
        <v>0</v>
      </c>
      <c r="F174" s="136">
        <f t="shared" si="28"/>
        <v>0</v>
      </c>
      <c r="G174" s="136">
        <f t="shared" si="28"/>
        <v>0</v>
      </c>
      <c r="H174" s="136">
        <f t="shared" si="28"/>
        <v>0</v>
      </c>
      <c r="I174" s="136">
        <f t="shared" si="28"/>
        <v>0</v>
      </c>
      <c r="J174" s="136">
        <f t="shared" si="28"/>
        <v>0</v>
      </c>
      <c r="K174" s="136">
        <f t="shared" si="28"/>
        <v>0</v>
      </c>
      <c r="L174" s="136">
        <f t="shared" si="28"/>
        <v>0</v>
      </c>
      <c r="M174" s="136">
        <f t="shared" si="28"/>
        <v>0</v>
      </c>
      <c r="N174" s="136">
        <f t="shared" si="28"/>
        <v>0</v>
      </c>
      <c r="O174" s="136">
        <f t="shared" si="28"/>
        <v>0</v>
      </c>
      <c r="P174" s="136">
        <f t="shared" si="28"/>
        <v>0</v>
      </c>
      <c r="Q174" s="136">
        <f t="shared" si="28"/>
        <v>0</v>
      </c>
      <c r="R174" s="136">
        <f t="shared" si="28"/>
        <v>0</v>
      </c>
      <c r="S174" s="136">
        <f t="shared" si="28"/>
        <v>0</v>
      </c>
      <c r="T174" s="136">
        <f t="shared" si="28"/>
        <v>0</v>
      </c>
      <c r="U174" s="136">
        <f t="shared" si="28"/>
        <v>0</v>
      </c>
      <c r="V174" s="136">
        <f t="shared" si="28"/>
        <v>0</v>
      </c>
      <c r="W174" s="136">
        <f t="shared" si="28"/>
        <v>0</v>
      </c>
      <c r="X174" s="136">
        <f t="shared" si="28"/>
        <v>0</v>
      </c>
      <c r="Y174" s="136">
        <f t="shared" si="28"/>
        <v>0</v>
      </c>
      <c r="Z174" s="136">
        <f t="shared" si="28"/>
        <v>0</v>
      </c>
      <c r="AA174" s="136">
        <f t="shared" si="28"/>
        <v>0</v>
      </c>
      <c r="AB174" s="136">
        <f t="shared" si="28"/>
        <v>0</v>
      </c>
      <c r="AC174" s="136">
        <f t="shared" si="28"/>
        <v>0</v>
      </c>
      <c r="AD174" s="136">
        <f t="shared" si="28"/>
        <v>0</v>
      </c>
      <c r="AE174" s="136">
        <f t="shared" ref="AE174" si="29">N(AND(AE173&gt;0,$O$75&gt;0)*$O$75)</f>
        <v>0</v>
      </c>
      <c r="AF174" s="136" t="e">
        <f>N(AND(AF173&gt;0,$AF$171&gt;0)*$AF$171)</f>
        <v>#DIV/0!</v>
      </c>
      <c r="AG174" s="136" t="e">
        <f t="shared" ref="AG174:AO174" si="30">N(AND(AG173&gt;0,$AE$69&gt;0)*$AE$69)</f>
        <v>#DIV/0!</v>
      </c>
      <c r="AH174" s="136" t="e">
        <f t="shared" si="30"/>
        <v>#DIV/0!</v>
      </c>
      <c r="AI174" s="136" t="e">
        <f t="shared" si="30"/>
        <v>#DIV/0!</v>
      </c>
      <c r="AJ174" s="136" t="e">
        <f t="shared" si="30"/>
        <v>#DIV/0!</v>
      </c>
      <c r="AK174" s="136" t="e">
        <f t="shared" si="30"/>
        <v>#DIV/0!</v>
      </c>
      <c r="AL174" s="136" t="e">
        <f t="shared" si="30"/>
        <v>#DIV/0!</v>
      </c>
      <c r="AM174" s="136" t="e">
        <f t="shared" si="30"/>
        <v>#DIV/0!</v>
      </c>
      <c r="AN174" s="136" t="e">
        <f t="shared" si="30"/>
        <v>#DIV/0!</v>
      </c>
      <c r="AO174" s="136" t="e">
        <f t="shared" si="30"/>
        <v>#DIV/0!</v>
      </c>
    </row>
    <row r="175" spans="1:41" x14ac:dyDescent="0.3">
      <c r="A175" s="135" t="s">
        <v>134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18"/>
      <c r="P175" s="137"/>
      <c r="Q175" s="13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39">
        <f>IF(AF116-AF118&gt;0,NPV(4%,AF174:AO174),0)</f>
        <v>0</v>
      </c>
      <c r="AG175" s="118"/>
      <c r="AH175" s="118"/>
      <c r="AI175" s="118"/>
      <c r="AJ175" s="118"/>
      <c r="AK175" s="118"/>
      <c r="AL175" s="118"/>
      <c r="AM175" s="118"/>
      <c r="AN175" s="118"/>
      <c r="AO175" s="118"/>
    </row>
    <row r="176" spans="1:41" x14ac:dyDescent="0.3">
      <c r="A176" s="130" t="s">
        <v>135</v>
      </c>
      <c r="B176" s="140">
        <f>SUM(B174:B175)</f>
        <v>0</v>
      </c>
      <c r="C176" s="140">
        <f>SUM(C174:C175)</f>
        <v>0</v>
      </c>
      <c r="D176" s="140">
        <f>SUM(D174:D175)</f>
        <v>0</v>
      </c>
      <c r="E176" s="140">
        <f>SUM(E174:E175)</f>
        <v>0</v>
      </c>
      <c r="F176" s="140">
        <f>SUM(F174:F175)</f>
        <v>0</v>
      </c>
      <c r="G176" s="140">
        <f t="shared" ref="G176:AE176" si="31">SUM(G174:G175)</f>
        <v>0</v>
      </c>
      <c r="H176" s="140">
        <f t="shared" si="31"/>
        <v>0</v>
      </c>
      <c r="I176" s="140">
        <f t="shared" si="31"/>
        <v>0</v>
      </c>
      <c r="J176" s="140">
        <f t="shared" si="31"/>
        <v>0</v>
      </c>
      <c r="K176" s="140">
        <f t="shared" si="31"/>
        <v>0</v>
      </c>
      <c r="L176" s="140">
        <f t="shared" si="31"/>
        <v>0</v>
      </c>
      <c r="M176" s="140">
        <f t="shared" si="31"/>
        <v>0</v>
      </c>
      <c r="N176" s="140">
        <f t="shared" si="31"/>
        <v>0</v>
      </c>
      <c r="O176" s="140">
        <f t="shared" si="31"/>
        <v>0</v>
      </c>
      <c r="P176" s="140">
        <f t="shared" si="31"/>
        <v>0</v>
      </c>
      <c r="Q176" s="140">
        <f t="shared" si="31"/>
        <v>0</v>
      </c>
      <c r="R176" s="140">
        <f t="shared" si="31"/>
        <v>0</v>
      </c>
      <c r="S176" s="140">
        <f t="shared" si="31"/>
        <v>0</v>
      </c>
      <c r="T176" s="140">
        <f t="shared" si="31"/>
        <v>0</v>
      </c>
      <c r="U176" s="140">
        <f t="shared" si="31"/>
        <v>0</v>
      </c>
      <c r="V176" s="140">
        <f t="shared" si="31"/>
        <v>0</v>
      </c>
      <c r="W176" s="140">
        <f t="shared" si="31"/>
        <v>0</v>
      </c>
      <c r="X176" s="140">
        <f t="shared" si="31"/>
        <v>0</v>
      </c>
      <c r="Y176" s="140">
        <f t="shared" si="31"/>
        <v>0</v>
      </c>
      <c r="Z176" s="140">
        <f t="shared" si="31"/>
        <v>0</v>
      </c>
      <c r="AA176" s="140">
        <f t="shared" si="31"/>
        <v>0</v>
      </c>
      <c r="AB176" s="140">
        <f t="shared" si="31"/>
        <v>0</v>
      </c>
      <c r="AC176" s="140">
        <f t="shared" si="31"/>
        <v>0</v>
      </c>
      <c r="AD176" s="140">
        <f t="shared" si="31"/>
        <v>0</v>
      </c>
      <c r="AE176" s="140">
        <f t="shared" si="31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32:E132"/>
    <mergeCell ref="A170:K170"/>
    <mergeCell ref="A172:A173"/>
    <mergeCell ref="B172:AE172"/>
    <mergeCell ref="AF172:AO172"/>
  </mergeCells>
  <conditionalFormatting sqref="C110:AF110">
    <cfRule type="cellIs" dxfId="41" priority="1" operator="equal">
      <formula>"OK"</formula>
    </cfRule>
    <cfRule type="cellIs" dxfId="40" priority="2" operator="equal">
      <formula>"Nesustenabil"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3"/>
  <dimension ref="A1:AO171"/>
  <sheetViews>
    <sheetView topLeftCell="A58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P10'!D137</f>
        <v>0</v>
      </c>
      <c r="D90" s="10">
        <f>'Buget P10'!E137</f>
        <v>0</v>
      </c>
      <c r="E90" s="10">
        <f>'Buget P10'!F137</f>
        <v>0</v>
      </c>
      <c r="F90" s="10">
        <f>'Buget P10'!G137</f>
        <v>0</v>
      </c>
      <c r="G90" s="10">
        <f>'Buget P10'!H137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P10'!D131:H131)-SUM('Buget P10'!E113:E117,'Buget P10'!E108:E109,'Buget P10'!E105,'Buget P10'!E98:E102,'Buget P10'!E93:E96,'Buget P10'!E85:E91,'Buget P10'!E77:E83,'Buget P10'!E72:E73,'Buget P10'!E63:E69,'Buget P10'!E60:E61,'Buget P10'!E44:E56,'Buget P10'!E39:E41,'Buget P10'!E34:E36,'Buget P10'!E25:E31,'Buget P10'!E18:E23,'Buget P10'!E14,'Buget P10'!E9:E11,'Buget P10'!H9:H11,'Buget P10'!H14,'Buget P10'!H18:H23,'Buget P10'!H25:H31,'Buget P10'!H34:H36,'Buget P10'!H39:H41,'Buget P10'!H44:H56,'Buget P10'!H60:H61,'Buget P10'!H63:H69,'Buget P10'!H72:H73,'Buget P10'!H77:H83,'Buget P10'!H85:H91,'Buget P10'!H93:H96,'Buget P10'!H98:H101,'Buget P10'!H105,'Buget P10'!H108:H110,'Buget P10'!H113:H117)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39" priority="1" operator="equal">
      <formula>"OK"</formula>
    </cfRule>
    <cfRule type="cellIs" dxfId="38" priority="2" operator="equal">
      <formula>"Nesustenabil"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6"/>
  <dimension ref="A1:AO171"/>
  <sheetViews>
    <sheetView topLeftCell="A70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P11'!D137</f>
        <v>0</v>
      </c>
      <c r="D90" s="10">
        <f>'Buget P11'!E137</f>
        <v>0</v>
      </c>
      <c r="E90" s="10">
        <f>'Buget P11'!F137</f>
        <v>0</v>
      </c>
      <c r="F90" s="10">
        <f>'Buget P11'!G137</f>
        <v>0</v>
      </c>
      <c r="G90" s="10">
        <f>'Buget P11'!H137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P11'!D131:H131)-SUM('Buget P11'!E113:E117,'Buget P11'!E108:E109,'Buget P11'!E105,'Buget P11'!E98:E102,'Buget P11'!E93:E96,'Buget P11'!E85:E91,'Buget P11'!E77:E83,'Buget P11'!E72:E73,'Buget P11'!E63:E69,'Buget P11'!E60:E61,'Buget P11'!E44:E56,'Buget P11'!E39:E41,'Buget P11'!E34:E36,'Buget P11'!E25:E31,'Buget P11'!E18:E23,'Buget P11'!E14,'Buget P11'!E9:E11,'Buget P11'!H9:H11,'Buget P11'!H14,'Buget P11'!H18:H23,'Buget P11'!H25:H31,'Buget P11'!H34:H36,'Buget P11'!H39:H41,'Buget P11'!H44:H56,'Buget P11'!H60:H61,'Buget P11'!H63:H69,'Buget P11'!H72:H73,'Buget P11'!H77:H83,'Buget P11'!H85:H91,'Buget P11'!H93:H96,'Buget P11'!H98:H101,'Buget P11'!H105,'Buget P11'!H108:H110,'Buget P11'!H113:H117)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37" priority="1" operator="equal">
      <formula>"OK"</formula>
    </cfRule>
    <cfRule type="cellIs" dxfId="36" priority="2" operator="equal">
      <formula>"Nesustenabil"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7"/>
  <dimension ref="A1:AO171"/>
  <sheetViews>
    <sheetView topLeftCell="A85" workbookViewId="0">
      <selection activeCell="B91" sqref="B91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P12'!D137</f>
        <v>0</v>
      </c>
      <c r="D90" s="10">
        <f>'Buget P12'!E137</f>
        <v>0</v>
      </c>
      <c r="E90" s="10">
        <f>'Buget P12'!F137</f>
        <v>0</v>
      </c>
      <c r="F90" s="10">
        <f>'Buget P12'!G137</f>
        <v>0</v>
      </c>
      <c r="G90" s="10">
        <f>'Buget P12'!H137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P12'!D131:H131)-SUM('Buget P12'!E113:E117,'Buget P12'!E108:E109,'Buget P12'!E105,'Buget P12'!E98:E102,'Buget P12'!E93:E96,'Buget P12'!E85:E91,'Buget P12'!E77:E83,'Buget P12'!E72:E73,'Buget P12'!E63:E69,'Buget P12'!E60:E61,'Buget P12'!E44:E56,'Buget P12'!E39:E41,'Buget P12'!E34:E36,'Buget P12'!E25:E31,'Buget P12'!E18:E23,'Buget P12'!E14,'Buget P12'!E9:E11,'Buget P12'!H9:H11,'Buget P12'!H14,'Buget P12'!H18:H23,'Buget P12'!H25:H31,'Buget P12'!H34:H36,'Buget P12'!H39:H41,'Buget P12'!H44:H56,'Buget P12'!H60:H61,'Buget P12'!H63:H69,'Buget P12'!H72:H73,'Buget P12'!H77:H83,'Buget P12'!H85:H91,'Buget P12'!H93:H96,'Buget P12'!H98:H101,'Buget P12'!H105,'Buget P12'!H108:H110,'Buget P12'!H113:H117)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35" priority="1" operator="equal">
      <formula>"OK"</formula>
    </cfRule>
    <cfRule type="cellIs" dxfId="34" priority="2" operator="equal">
      <formula>"Nesustenabil"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0"/>
  <dimension ref="A1:AO171"/>
  <sheetViews>
    <sheetView workbookViewId="0">
      <selection activeCell="S12" sqref="S12:AF14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P13'!D137</f>
        <v>0</v>
      </c>
      <c r="D90" s="10">
        <f>'Buget P13'!E137</f>
        <v>0</v>
      </c>
      <c r="E90" s="10">
        <f>'Buget P13'!F137</f>
        <v>0</v>
      </c>
      <c r="F90" s="10">
        <f>'Buget P13'!G137</f>
        <v>0</v>
      </c>
      <c r="G90" s="10">
        <f>'Buget P13'!H137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ref="B92:B93" si="10">SUM(C92:G92)</f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P13'!D131:H131)-SUM('Buget P13'!E113:E117,'Buget P13'!E108:E109,'Buget P13'!E105,'Buget P13'!E98:E102,'Buget P13'!E93:E96,'Buget P13'!E85:E91,'Buget P13'!E77:E83,'Buget P13'!E72:E73,'Buget P13'!E63:E69,'Buget P13'!E60:E61,'Buget P13'!E44:E56,'Buget P13'!E39:E41,'Buget P13'!E34:E36,'Buget P13'!E25:E31,'Buget P13'!E18:E23,'Buget P13'!E14,'Buget P13'!E9:E11,'Buget P13'!H9:H11,'Buget P13'!H14,'Buget P13'!H18:H23,'Buget P13'!H25:H31,'Buget P13'!H34:H36,'Buget P13'!H39:H41,'Buget P13'!H44:H56,'Buget P13'!H60:H61,'Buget P13'!H63:H69,'Buget P13'!H72:H73,'Buget P13'!H77:H83,'Buget P13'!H85:H91,'Buget P13'!H93:H96,'Buget P13'!H98:H101,'Buget P13'!H105,'Buget P13'!H108:H110,'Buget P13'!H113:H117)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33" priority="1" operator="equal">
      <formula>"OK"</formula>
    </cfRule>
    <cfRule type="cellIs" dxfId="32" priority="2" operator="equal">
      <formula>"Nesustenabil"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9"/>
  <dimension ref="A1:AO171"/>
  <sheetViews>
    <sheetView topLeftCell="C1" workbookViewId="0">
      <selection activeCell="S12" sqref="S12:AF14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P14'!D137</f>
        <v>0</v>
      </c>
      <c r="D90" s="10">
        <f>'Buget P14'!E137</f>
        <v>0</v>
      </c>
      <c r="E90" s="10">
        <f>'Buget P14'!F137</f>
        <v>0</v>
      </c>
      <c r="F90" s="10">
        <f>'Buget P14'!G137</f>
        <v>0</v>
      </c>
      <c r="G90" s="10">
        <f>'Buget P14'!H137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P14'!D131:H131)-SUM('Buget P14'!E113:E117,'Buget P14'!E108:E109,'Buget P14'!E105,'Buget P14'!E98:E102,'Buget P14'!E93:E96,'Buget P14'!E85:E91,'Buget P14'!E77:E83,'Buget P14'!E72:E73,'Buget P14'!E63:E69,'Buget P14'!E60:E61,'Buget P14'!E44:E56,'Buget P14'!E39:E41,'Buget P14'!E34:E36,'Buget P14'!E25:E31,'Buget P14'!E18:E23,'Buget P14'!E14,'Buget P14'!E9:E11,'Buget P14'!H9:H11,'Buget P14'!H14,'Buget P14'!H18:H23,'Buget P14'!H25:H31,'Buget P14'!H34:H36,'Buget P14'!H39:H41,'Buget P14'!H44:H56,'Buget P14'!H60:H61,'Buget P14'!H63:H69,'Buget P14'!H72:H73,'Buget P14'!H77:H83,'Buget P14'!H85:H91,'Buget P14'!H93:H96,'Buget P14'!H98:H101,'Buget P14'!H105,'Buget P14'!H108:H110,'Buget P14'!H113:H117)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31" priority="1" operator="equal">
      <formula>"OK"</formula>
    </cfRule>
    <cfRule type="cellIs" dxfId="30" priority="2" operator="equal">
      <formula>"Nesustenabil"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/>
  <dimension ref="A1:AO171"/>
  <sheetViews>
    <sheetView topLeftCell="D1" workbookViewId="0">
      <selection activeCell="O13" sqref="O1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P15'!D137</f>
        <v>0</v>
      </c>
      <c r="D90" s="10">
        <f>'Buget P15'!E137</f>
        <v>0</v>
      </c>
      <c r="E90" s="10">
        <f>'Buget P15'!F137</f>
        <v>0</v>
      </c>
      <c r="F90" s="10">
        <f>'Buget P15'!G137</f>
        <v>0</v>
      </c>
      <c r="G90" s="10">
        <f>'Buget P15'!H137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P15'!D131:H131)-SUM('Buget P15'!E113:E117,'Buget P15'!E108:E109,'Buget P15'!E105,'Buget P15'!E98:E102,'Buget P15'!E93:E96,'Buget P15'!E85:E91,'Buget P15'!E77:E83,'Buget P15'!E72:E73,'Buget P15'!E63:E69,'Buget P15'!E60:E61,'Buget P15'!E44:E56,'Buget P15'!E39:E41,'Buget P15'!E34:E36,'Buget P15'!E25:E31,'Buget P15'!E18:E23,'Buget P15'!E14,'Buget P15'!E9:E11,'Buget P15'!H9:H11,'Buget P15'!H14,'Buget P15'!H18:H23,'Buget P15'!H25:H31,'Buget P15'!H34:H36,'Buget P15'!H39:H41,'Buget P15'!H44:H56,'Buget P15'!H60:H61,'Buget P15'!H63:H69,'Buget P15'!H72:H73,'Buget P15'!H77:H83,'Buget P15'!H85:H91,'Buget P15'!H93:H96,'Buget P15'!H98:H101,'Buget P15'!H105,'Buget P15'!H108:H110,'Buget P15'!H113:H117)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29" priority="1" operator="equal">
      <formula>"OK"</formula>
    </cfRule>
    <cfRule type="cellIs" dxfId="28" priority="2" operator="equal">
      <formula>"Nesustenabil"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160"/>
  <sheetViews>
    <sheetView tabSelected="1" topLeftCell="A93" zoomScale="70" zoomScaleNormal="70" workbookViewId="0">
      <selection activeCell="Q97" sqref="Q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5"/>
  <dimension ref="A1:AO171"/>
  <sheetViews>
    <sheetView topLeftCell="C1" workbookViewId="0">
      <selection activeCell="N40" sqref="N40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P16'!D137</f>
        <v>0</v>
      </c>
      <c r="D90" s="10">
        <f>'Buget P16'!E137</f>
        <v>0</v>
      </c>
      <c r="E90" s="10">
        <f>'Buget P16'!F137</f>
        <v>0</v>
      </c>
      <c r="F90" s="10">
        <f>'Buget P16'!G137</f>
        <v>0</v>
      </c>
      <c r="G90" s="10">
        <f>'Buget P16'!H137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P16'!D131:H131)-SUM('Buget P16'!E113:E117,'Buget P16'!E108:E109,'Buget P16'!E105,'Buget P16'!E98:E102,'Buget P16'!E93:E96,'Buget P16'!E85:E91,'Buget P16'!E77:E83,'Buget P16'!E72:E73,'Buget P16'!E63:E69,'Buget P16'!E60:E61,'Buget P16'!E44:E56,'Buget P16'!E39:E41,'Buget P16'!E34:E36,'Buget P16'!E25:E31,'Buget P16'!E18:E23,'Buget P16'!E14,'Buget P16'!E9:E11,'Buget P16'!H9:H11,'Buget P16'!H14,'Buget P16'!H18:H23,'Buget P16'!H25:H31,'Buget P16'!H34:H36,'Buget P16'!H39:H41,'Buget P16'!H44:H56,'Buget P16'!H60:H61,'Buget P16'!H63:H69,'Buget P16'!H72:H73,'Buget P16'!H77:H83,'Buget P16'!H85:H91,'Buget P16'!H93:H96,'Buget P16'!H98:H101,'Buget P16'!H105,'Buget P16'!H108:H110,'Buget P16'!H113:H117)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27" priority="1" operator="equal">
      <formula>"OK"</formula>
    </cfRule>
    <cfRule type="cellIs" dxfId="26" priority="2" operator="equal">
      <formula>"Nesustenabil"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2"/>
  <dimension ref="A1:AO171"/>
  <sheetViews>
    <sheetView workbookViewId="0">
      <selection activeCell="B8" sqref="B8:B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P17'!D137</f>
        <v>0</v>
      </c>
      <c r="D90" s="10">
        <f>'Buget P17'!E137</f>
        <v>0</v>
      </c>
      <c r="E90" s="10">
        <f>'Buget P17'!F137</f>
        <v>0</v>
      </c>
      <c r="F90" s="10">
        <f>'Buget P17'!G137</f>
        <v>0</v>
      </c>
      <c r="G90" s="10">
        <f>'Buget P17'!H137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P17'!D131:H131)-SUM('Buget P17'!E113:E117,'Buget P17'!E108:E109,'Buget P17'!E105,'Buget P17'!E98:E102,'Buget P17'!E93:E96,'Buget P17'!E85:E91,'Buget P17'!E77:E83,'Buget P17'!E72:E73,'Buget P17'!E63:E69,'Buget P17'!E60:E61,'Buget P17'!E44:E56,'Buget P17'!E39:E41,'Buget P17'!E34:E36,'Buget P17'!E25:E31,'Buget P17'!E18:E23,'Buget P17'!E14,'Buget P17'!E9:E11,'Buget P17'!H9:H11,'Buget P17'!H14,'Buget P17'!H18:H23,'Buget P17'!H25:H31,'Buget P17'!H34:H36,'Buget P17'!H39:H41,'Buget P17'!H44:H56,'Buget P17'!H60:H61,'Buget P17'!H63:H69,'Buget P17'!H72:H73,'Buget P17'!H77:H83,'Buget P17'!H85:H91,'Buget P17'!H93:H96,'Buget P17'!H98:H101,'Buget P17'!H105,'Buget P17'!H108:H110,'Buget P17'!H113:H117)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25" priority="1" operator="equal">
      <formula>"OK"</formula>
    </cfRule>
    <cfRule type="cellIs" dxfId="24" priority="2" operator="equal">
      <formula>"Nesustenabil"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3"/>
  <dimension ref="A1:AO171"/>
  <sheetViews>
    <sheetView topLeftCell="D1" workbookViewId="0">
      <selection activeCell="S12" sqref="S12:AF14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P18'!D137</f>
        <v>0</v>
      </c>
      <c r="D90" s="10">
        <f>'Buget P18'!E137</f>
        <v>0</v>
      </c>
      <c r="E90" s="10">
        <f>'Buget P18'!F137</f>
        <v>0</v>
      </c>
      <c r="F90" s="10">
        <f>'Buget P18'!G137</f>
        <v>0</v>
      </c>
      <c r="G90" s="10">
        <f>'Buget P18'!H137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P18'!D131:H131)-SUM('Buget P18'!E113:E117,'Buget P18'!E108:E109,'Buget P18'!E105,'Buget P18'!E98:E102,'Buget P18'!E93:E96,'Buget P18'!E85:E91,'Buget P18'!E77:E83,'Buget P18'!E72:E73,'Buget P18'!E63:E69,'Buget P18'!E60:E61,'Buget P18'!E44:E56,'Buget P18'!E39:E41,'Buget P18'!E34:E36,'Buget P18'!E25:E31,'Buget P18'!E18:E23,'Buget P18'!E14,'Buget P18'!E9:E11,'Buget P18'!H9:H11,'Buget P18'!H14,'Buget P18'!H18:H23,'Buget P18'!H25:H31,'Buget P18'!H34:H36,'Buget P18'!H39:H41,'Buget P18'!H44:H56,'Buget P18'!H60:H61,'Buget P18'!H63:H69,'Buget P18'!H72:H73,'Buget P18'!H77:H83,'Buget P18'!H85:H91,'Buget P18'!H93:H96,'Buget P18'!H98:H101,'Buget P18'!H105,'Buget P18'!H108:H110,'Buget P18'!H113:H117)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23" priority="1" operator="equal">
      <formula>"OK"</formula>
    </cfRule>
    <cfRule type="cellIs" dxfId="22" priority="2" operator="equal">
      <formula>"Nesustenabil"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/>
  <dimension ref="A1:AO171"/>
  <sheetViews>
    <sheetView topLeftCell="B82" workbookViewId="0">
      <selection activeCell="B97" sqref="B97:B98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P19'!D137</f>
        <v>0</v>
      </c>
      <c r="D90" s="10">
        <f>'Buget P19'!E137</f>
        <v>0</v>
      </c>
      <c r="E90" s="10">
        <f>'Buget P19'!F137</f>
        <v>0</v>
      </c>
      <c r="F90" s="10">
        <f>'Buget P19'!G137</f>
        <v>0</v>
      </c>
      <c r="G90" s="10">
        <f>'Buget P19'!H137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P19'!D131:H131)-SUM('Buget P19'!E113:E117,'Buget P19'!E108:E109,'Buget P19'!E105,'Buget P19'!E98:E102,'Buget P19'!E93:E96,'Buget P19'!E85:E91,'Buget P19'!E77:E83,'Buget P19'!E72:E73,'Buget P19'!E63:E69,'Buget P19'!E60:E61,'Buget P19'!E44:E56,'Buget P19'!E39:E41,'Buget P19'!E34:E36,'Buget P19'!E25:E31,'Buget P19'!E18:E23,'Buget P19'!E14,'Buget P19'!E9:E11,'Buget P19'!H9:H11,'Buget P19'!H14,'Buget P19'!H18:H23,'Buget P19'!H25:H31,'Buget P19'!H34:H36,'Buget P19'!H39:H41,'Buget P19'!H44:H56,'Buget P19'!H60:H61,'Buget P19'!H63:H69,'Buget P19'!H72:H73,'Buget P19'!H77:H83,'Buget P19'!H85:H91,'Buget P19'!H93:H96,'Buget P19'!H98:H101,'Buget P19'!H105,'Buget P19'!H108:H110,'Buget P19'!H113:H117)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13:L113"/>
    <mergeCell ref="M113:X113"/>
    <mergeCell ref="Y113:AF113"/>
    <mergeCell ref="A1:K1"/>
    <mergeCell ref="A3:L3"/>
    <mergeCell ref="A4:AF4"/>
    <mergeCell ref="A45:L45"/>
    <mergeCell ref="A46:AF46"/>
    <mergeCell ref="A127:E127"/>
    <mergeCell ref="A165:K165"/>
    <mergeCell ref="A167:A168"/>
    <mergeCell ref="B167:AE167"/>
    <mergeCell ref="AF167:AO167"/>
  </mergeCells>
  <conditionalFormatting sqref="C110:AF110">
    <cfRule type="cellIs" dxfId="21" priority="1" operator="equal">
      <formula>"OK"</formula>
    </cfRule>
    <cfRule type="cellIs" dxfId="20" priority="2" operator="equal">
      <formula>"Nesustenabil"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O171"/>
  <sheetViews>
    <sheetView topLeftCell="D1" workbookViewId="0">
      <selection activeCell="S12" sqref="S12:AF14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P20'!D137</f>
        <v>0</v>
      </c>
      <c r="D90" s="10">
        <f>'Buget P20'!E137</f>
        <v>0</v>
      </c>
      <c r="E90" s="10">
        <f>'Buget P20'!F137</f>
        <v>0</v>
      </c>
      <c r="F90" s="10">
        <f>'Buget P20'!G137</f>
        <v>0</v>
      </c>
      <c r="G90" s="10">
        <f>'Buget P20'!H137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P20'!D131:H131)-SUM('Buget P20'!E113:E117,'Buget P20'!E108:E109,'Buget P20'!E105,'Buget P20'!E98:E102,'Buget P20'!E93:E96,'Buget P20'!E85:E91,'Buget P20'!E77:E83,'Buget P20'!E72:E73,'Buget P20'!E63:E69,'Buget P20'!E60:E61,'Buget P20'!E44:E56,'Buget P20'!E39:E41,'Buget P20'!E34:E36,'Buget P20'!E25:E31,'Buget P20'!E18:E23,'Buget P20'!E14,'Buget P20'!E9:E11,'Buget P20'!H9:H11,'Buget P20'!H14,'Buget P20'!H18:H23,'Buget P20'!H25:H31,'Buget P20'!H34:H36,'Buget P20'!H39:H41,'Buget P20'!H44:H56,'Buget P20'!H60:H61,'Buget P20'!H63:H69,'Buget P20'!H72:H73,'Buget P20'!H77:H83,'Buget P20'!H85:H91,'Buget P20'!H93:H96,'Buget P20'!H98:H101,'Buget P20'!H105,'Buget P20'!H108:H110,'Buget P20'!H113:H117)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9" priority="1" operator="equal">
      <formula>"OK"</formula>
    </cfRule>
    <cfRule type="cellIs" dxfId="18" priority="2" operator="equal">
      <formula>"Nesustenabil"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O171"/>
  <sheetViews>
    <sheetView workbookViewId="0">
      <selection activeCell="B8" sqref="B8:B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P21'!D137</f>
        <v>0</v>
      </c>
      <c r="D90" s="10">
        <f>'Buget P21'!E137</f>
        <v>0</v>
      </c>
      <c r="E90" s="10">
        <f>'Buget P21'!F137</f>
        <v>0</v>
      </c>
      <c r="F90" s="10">
        <f>'Buget P21'!G137</f>
        <v>0</v>
      </c>
      <c r="G90" s="10">
        <f>'Buget P21'!H137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P21'!D131:H131)-SUM('Buget P21'!E113:E117,'Buget P21'!E108:E109,'Buget P21'!E105,'Buget P21'!E98:E102,'Buget P21'!E93:E96,'Buget P21'!E85:E91,'Buget P21'!E77:E83,'Buget P21'!E72:E73,'Buget P21'!E63:E69,'Buget P21'!E60:E61,'Buget P21'!E44:E56,'Buget P21'!E39:E41,'Buget P21'!E34:E36,'Buget P21'!E25:E31,'Buget P21'!E18:E23,'Buget P21'!E14,'Buget P21'!E9:E11,'Buget P21'!H9:H11,'Buget P21'!H14,'Buget P21'!H18:H23,'Buget P21'!H25:H31,'Buget P21'!H34:H36,'Buget P21'!H39:H41,'Buget P21'!H44:H56,'Buget P21'!H60:H61,'Buget P21'!H63:H69,'Buget P21'!H72:H73,'Buget P21'!H77:H83,'Buget P21'!H85:H91,'Buget P21'!H93:H96,'Buget P21'!H98:H101,'Buget P21'!H105,'Buget P21'!H108:H110,'Buget P21'!H113:H117)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7" priority="1" operator="equal">
      <formula>"OK"</formula>
    </cfRule>
    <cfRule type="cellIs" dxfId="16" priority="2" operator="equal">
      <formula>"Nesustenabil"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O171"/>
  <sheetViews>
    <sheetView topLeftCell="A91" workbookViewId="0">
      <selection activeCell="B122" sqref="B122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P22'!D137</f>
        <v>0</v>
      </c>
      <c r="D90" s="10">
        <f>'Buget P22'!E137</f>
        <v>0</v>
      </c>
      <c r="E90" s="10">
        <f>'Buget P22'!F137</f>
        <v>0</v>
      </c>
      <c r="F90" s="10">
        <f>'Buget P22'!G137</f>
        <v>0</v>
      </c>
      <c r="G90" s="10">
        <f>'Buget P22'!H137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P22'!D131:H131)-SUM('Buget P22'!E113:E117,'Buget P22'!E108:E109,'Buget P22'!E105,'Buget P22'!E98:E102,'Buget P22'!E93:E96,'Buget P22'!E85:E91,'Buget P22'!E77:E83,'Buget P22'!E72:E73,'Buget P22'!E63:E69,'Buget P22'!E60:E61,'Buget P22'!E44:E56,'Buget P22'!E39:E41,'Buget P22'!E34:E36,'Buget P22'!E25:E31,'Buget P22'!E18:E23,'Buget P22'!E14,'Buget P22'!E9:E11,'Buget P22'!H9:H11,'Buget P22'!H14,'Buget P22'!H18:H23,'Buget P22'!H25:H31,'Buget P22'!H34:H36,'Buget P22'!H39:H41,'Buget P22'!H44:H56,'Buget P22'!H60:H61,'Buget P22'!H63:H69,'Buget P22'!H72:H73,'Buget P22'!H77:H83,'Buget P22'!H85:H91,'Buget P22'!H93:H96,'Buget P22'!H98:H101,'Buget P22'!H105,'Buget P22'!H108:H110,'Buget P22'!H113:H117)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5" priority="1" operator="equal">
      <formula>"OK"</formula>
    </cfRule>
    <cfRule type="cellIs" dxfId="14" priority="2" operator="equal">
      <formula>"Nesustenabil"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O171"/>
  <sheetViews>
    <sheetView topLeftCell="A94" workbookViewId="0">
      <selection activeCell="B122" sqref="B122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P23'!D137</f>
        <v>0</v>
      </c>
      <c r="D90" s="10">
        <f>'Buget P23'!E137</f>
        <v>0</v>
      </c>
      <c r="E90" s="10">
        <f>'Buget P23'!F137</f>
        <v>0</v>
      </c>
      <c r="F90" s="10">
        <f>'Buget P23'!G137</f>
        <v>0</v>
      </c>
      <c r="G90" s="10">
        <f>'Buget P23'!H137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P23'!D131:H131)-SUM('Buget P23'!E113:E117,'Buget P23'!E108:E109,'Buget P23'!E105,'Buget P23'!E98:E102,'Buget P23'!E93:E96,'Buget P23'!E85:E91,'Buget P23'!E77:E83,'Buget P23'!E72:E73,'Buget P23'!E63:E69,'Buget P23'!E60:E61,'Buget P23'!E44:E56,'Buget P23'!E39:E41,'Buget P23'!E34:E36,'Buget P23'!E25:E31,'Buget P23'!E18:E23,'Buget P23'!E14,'Buget P23'!E9:E11,'Buget P23'!H9:H11,'Buget P23'!H14,'Buget P23'!H18:H23,'Buget P23'!H25:H31,'Buget P23'!H34:H36,'Buget P23'!H39:H41,'Buget P23'!H44:H56,'Buget P23'!H60:H61,'Buget P23'!H63:H69,'Buget P23'!H72:H73,'Buget P23'!H77:H83,'Buget P23'!H85:H91,'Buget P23'!H93:H96,'Buget P23'!H98:H101,'Buget P23'!H105,'Buget P23'!H108:H110,'Buget P23'!H113:H117)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3" priority="1" operator="equal">
      <formula>"OK"</formula>
    </cfRule>
    <cfRule type="cellIs" dxfId="12" priority="2" operator="equal">
      <formula>"Nesustenabil"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O171"/>
  <sheetViews>
    <sheetView topLeftCell="A85" workbookViewId="0">
      <selection activeCell="G90" sqref="G90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P24'!D137</f>
        <v>0</v>
      </c>
      <c r="D90" s="10">
        <f>'Buget P24'!E137</f>
        <v>0</v>
      </c>
      <c r="E90" s="10">
        <f>'Buget P24'!F137</f>
        <v>0</v>
      </c>
      <c r="F90" s="10">
        <f>'Buget P24'!G137</f>
        <v>0</v>
      </c>
      <c r="G90" s="10">
        <f>'Buget P24'!H137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P24'!D131:H131)-SUM('Buget P24'!E113:E117,'Buget P24'!E108:E109,'Buget P24'!E105,'Buget P24'!E98:E102,'Buget P24'!E93:E96,'Buget P24'!E85:E91,'Buget P24'!E77:E83,'Buget P24'!E72:E73,'Buget P24'!E63:E69,'Buget P24'!E60:E61,'Buget P24'!E44:E56,'Buget P24'!E39:E41,'Buget P24'!E34:E36,'Buget P24'!E25:E31,'Buget P24'!E18:E23,'Buget P24'!E14,'Buget P24'!E9:E11,'Buget P24'!H9:H11,'Buget P24'!H14,'Buget P24'!H18:H23,'Buget P24'!H25:H31,'Buget P24'!H34:H36,'Buget P24'!H39:H41,'Buget P24'!H44:H56,'Buget P24'!H60:H61,'Buget P24'!H63:H69,'Buget P24'!H72:H73,'Buget P24'!H77:H83,'Buget P24'!H85:H91,'Buget P24'!H93:H96,'Buget P24'!H98:H101,'Buget P24'!H105,'Buget P24'!H108:H110,'Buget P24'!H113:H117)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1" priority="1" operator="equal">
      <formula>"OK"</formula>
    </cfRule>
    <cfRule type="cellIs" dxfId="10" priority="2" operator="equal">
      <formula>"Nesustenabil"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O171"/>
  <sheetViews>
    <sheetView topLeftCell="A94" workbookViewId="0">
      <selection activeCell="B123" sqref="B1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P25'!D137</f>
        <v>0</v>
      </c>
      <c r="D90" s="10">
        <f>'Buget P25'!E137</f>
        <v>0</v>
      </c>
      <c r="E90" s="10">
        <f>'Buget P25'!F137</f>
        <v>0</v>
      </c>
      <c r="F90" s="10">
        <f>'Buget P25'!G137</f>
        <v>0</v>
      </c>
      <c r="G90" s="10">
        <f>'Buget P25'!H137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P25'!D131:H131)-SUM('Buget P25'!E113:E117,'Buget P25'!E108:E109,'Buget P25'!E105,'Buget P25'!E98:E102,'Buget P25'!E93:E96,'Buget P25'!E85:E91,'Buget P25'!E77:E83,'Buget P25'!E72:E73,'Buget P25'!E63:E69,'Buget P25'!E60:E61,'Buget P25'!E44:E56,'Buget P25'!E39:E41,'Buget P25'!E34:E36,'Buget P25'!E25:E31,'Buget P25'!E18:E23,'Buget P25'!E14,'Buget P25'!E9:E11,'Buget P25'!H9:H11,'Buget P25'!H14,'Buget P25'!H18:H23,'Buget P25'!H25:H31,'Buget P25'!H34:H36,'Buget P25'!H39:H41,'Buget P25'!H44:H56,'Buget P25'!H60:H61,'Buget P25'!H63:H69,'Buget P25'!H72:H73,'Buget P25'!H77:H83,'Buget P25'!H85:H91,'Buget P25'!H93:H96,'Buget P25'!H98:H101,'Buget P25'!H105,'Buget P25'!H108:H110,'Buget P25'!H113:H117)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9" priority="1" operator="equal">
      <formula>"OK"</formula>
    </cfRule>
    <cfRule type="cellIs" dxfId="8" priority="2" operator="equal">
      <formula>"Nesustenabil"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B160"/>
  <sheetViews>
    <sheetView topLeftCell="A89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O171"/>
  <sheetViews>
    <sheetView topLeftCell="A97" workbookViewId="0">
      <selection activeCell="B123" sqref="B1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P26'!D137</f>
        <v>0</v>
      </c>
      <c r="D90" s="10">
        <f>'Buget P26'!E137</f>
        <v>0</v>
      </c>
      <c r="E90" s="10">
        <f>'Buget P26'!F137</f>
        <v>0</v>
      </c>
      <c r="F90" s="10">
        <f>'Buget P26'!G137</f>
        <v>0</v>
      </c>
      <c r="G90" s="10">
        <f>'Buget P26'!H137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P26'!D131:H131)-SUM('Buget P26'!E113:E117,'Buget P26'!E108:E109,'Buget P26'!E105,'Buget P26'!E98:E102,'Buget P26'!E93:E96,'Buget P26'!E85:E91,'Buget P26'!E77:E83,'Buget P26'!E72:E73,'Buget P26'!E63:E69,'Buget P26'!E60:E61,'Buget P26'!E44:E56,'Buget P26'!E39:E41,'Buget P26'!E34:E36,'Buget P26'!E25:E31,'Buget P26'!E18:E23,'Buget P26'!E14,'Buget P26'!E9:E11,'Buget P26'!H9:H11,'Buget P26'!H14,'Buget P26'!H18:H23,'Buget P26'!H25:H31,'Buget P26'!H34:H36,'Buget P26'!H39:H41,'Buget P26'!H44:H56,'Buget P26'!H60:H61,'Buget P26'!H63:H69,'Buget P26'!H72:H73,'Buget P26'!H77:H83,'Buget P26'!H85:H91,'Buget P26'!H93:H96,'Buget P26'!H98:H101,'Buget P26'!H105,'Buget P26'!H108:H110,'Buget P26'!H113:H117)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7" priority="1" operator="equal">
      <formula>"OK"</formula>
    </cfRule>
    <cfRule type="cellIs" dxfId="6" priority="2" operator="equal">
      <formula>"Nesustenabil"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O171"/>
  <sheetViews>
    <sheetView topLeftCell="A88" workbookViewId="0">
      <selection activeCell="B123" sqref="B1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P27'!D137</f>
        <v>0</v>
      </c>
      <c r="D90" s="10">
        <f>'Buget P27'!E137</f>
        <v>0</v>
      </c>
      <c r="E90" s="10">
        <f>'Buget P27'!F137</f>
        <v>0</v>
      </c>
      <c r="F90" s="10">
        <f>'Buget P27'!G137</f>
        <v>0</v>
      </c>
      <c r="G90" s="10">
        <f>'Buget P27'!H137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P27'!D131:H131)-SUM('Buget P27'!E113:E117,'Buget P27'!E108:E109,'Buget P27'!E105,'Buget P27'!E98:E102,'Buget P27'!E93:E96,'Buget P27'!E85:E91,'Buget P27'!E77:E83,'Buget P27'!E72:E73,'Buget P27'!E63:E69,'Buget P27'!E60:E61,'Buget P27'!E44:E56,'Buget P27'!E39:E41,'Buget P27'!E34:E36,'Buget P27'!E25:E31,'Buget P27'!E18:E23,'Buget P27'!E14,'Buget P27'!E9:E11,'Buget P27'!H9:H11,'Buget P27'!H14,'Buget P27'!H18:H23,'Buget P27'!H25:H31,'Buget P27'!H34:H36,'Buget P27'!H39:H41,'Buget P27'!H44:H56,'Buget P27'!H60:H61,'Buget P27'!H63:H69,'Buget P27'!H72:H73,'Buget P27'!H77:H83,'Buget P27'!H85:H91,'Buget P27'!H93:H96,'Buget P27'!H98:H101,'Buget P27'!H105,'Buget P27'!H108:H110,'Buget P27'!H113:H117)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5" priority="1" operator="equal">
      <formula>"OK"</formula>
    </cfRule>
    <cfRule type="cellIs" dxfId="4" priority="2" operator="equal">
      <formula>"Nesustenabil"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O171"/>
  <sheetViews>
    <sheetView topLeftCell="A91" workbookViewId="0">
      <selection activeCell="B123" sqref="B12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P28'!D137</f>
        <v>0</v>
      </c>
      <c r="D90" s="10">
        <f>'Buget P28'!E137</f>
        <v>0</v>
      </c>
      <c r="E90" s="10">
        <f>'Buget P28'!F137</f>
        <v>0</v>
      </c>
      <c r="F90" s="10">
        <f>'Buget P28'!G137</f>
        <v>0</v>
      </c>
      <c r="G90" s="10">
        <f>'Buget P28'!H137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P28'!D131:H131)-SUM('Buget P28'!E113:E117,'Buget P28'!E108:E109,'Buget P28'!E105,'Buget P28'!E98:E102,'Buget P28'!E93:E96,'Buget P28'!E85:E91,'Buget P28'!E77:E83,'Buget P28'!E72:E73,'Buget P28'!E63:E69,'Buget P28'!E60:E61,'Buget P28'!E44:E56,'Buget P28'!E39:E41,'Buget P28'!E34:E36,'Buget P28'!E25:E31,'Buget P28'!E18:E23,'Buget P28'!E14,'Buget P28'!E9:E11,'Buget P28'!H9:H11,'Buget P28'!H14,'Buget P28'!H18:H23,'Buget P28'!H25:H31,'Buget P28'!H34:H36,'Buget P28'!H39:H41,'Buget P28'!H44:H56,'Buget P28'!H60:H61,'Buget P28'!H63:H69,'Buget P28'!H72:H73,'Buget P28'!H77:H83,'Buget P28'!H85:H91,'Buget P28'!H93:H96,'Buget P28'!H98:H101,'Buget P28'!H105,'Buget P28'!H108:H110,'Buget P28'!H113:H117)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3" priority="1" operator="equal">
      <formula>"OK"</formula>
    </cfRule>
    <cfRule type="cellIs" dxfId="2" priority="2" operator="equal">
      <formula>"Nesustenabil"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O171"/>
  <sheetViews>
    <sheetView topLeftCell="A58" workbookViewId="0">
      <selection activeCell="B83" sqref="B83"/>
    </sheetView>
  </sheetViews>
  <sheetFormatPr defaultColWidth="8.8984375" defaultRowHeight="14.4" x14ac:dyDescent="0.3"/>
  <cols>
    <col min="1" max="1" width="45.69921875" style="80" customWidth="1"/>
    <col min="2" max="7" width="15.59765625" style="10" customWidth="1"/>
    <col min="8" max="8" width="15.59765625" style="82" customWidth="1"/>
    <col min="9" max="15" width="15.59765625" style="10" customWidth="1"/>
    <col min="16" max="16" width="7.69921875" style="10" bestFit="1" customWidth="1"/>
    <col min="17" max="17" width="7.296875" style="18" bestFit="1" customWidth="1"/>
    <col min="18" max="30" width="9.09765625" style="83" customWidth="1"/>
    <col min="31" max="16384" width="8.8984375" style="20"/>
  </cols>
  <sheetData>
    <row r="1" spans="1:32" ht="54" customHeight="1" x14ac:dyDescent="0.3">
      <c r="A1" s="210" t="s">
        <v>195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</row>
    <row r="2" spans="1:32" ht="19.95" x14ac:dyDescent="0.3">
      <c r="A2" s="86"/>
      <c r="B2" s="87"/>
      <c r="C2" s="87"/>
      <c r="I2" s="81"/>
      <c r="J2" s="81"/>
      <c r="K2" s="81"/>
      <c r="L2" s="81"/>
    </row>
    <row r="3" spans="1:32" ht="27.7" customHeight="1" x14ac:dyDescent="0.3">
      <c r="A3" s="212" t="s">
        <v>30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32" s="32" customFormat="1" ht="36" customHeight="1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32" customFormat="1" ht="36" customHeight="1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32" customFormat="1" ht="25.5" x14ac:dyDescent="0.3">
      <c r="A6" s="91" t="s">
        <v>32</v>
      </c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32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32" customFormat="1" ht="13.3" x14ac:dyDescent="0.25">
      <c r="A8" s="93" t="s">
        <v>34</v>
      </c>
      <c r="B8" s="42">
        <f>SUM(C8:AF8)</f>
        <v>0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4">
        <v>0</v>
      </c>
      <c r="AA8" s="94">
        <v>0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</row>
    <row r="9" spans="1:32" s="32" customFormat="1" ht="23.3" customHeight="1" x14ac:dyDescent="0.25">
      <c r="A9" s="93" t="s">
        <v>35</v>
      </c>
      <c r="B9" s="42">
        <f t="shared" ref="B9:B23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32" customFormat="1" ht="13.3" x14ac:dyDescent="0.25">
      <c r="A10" s="93" t="s">
        <v>36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32" customFormat="1" ht="13.3" x14ac:dyDescent="0.25">
      <c r="A11" s="91" t="s">
        <v>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32" customFormat="1" ht="20.5" x14ac:dyDescent="0.25">
      <c r="A12" s="161" t="s">
        <v>406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</row>
    <row r="13" spans="1:32" s="32" customFormat="1" ht="20.5" x14ac:dyDescent="0.25">
      <c r="A13" s="161" t="s">
        <v>406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4">
        <v>0</v>
      </c>
      <c r="AA13" s="94">
        <v>0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</row>
    <row r="14" spans="1:32" s="32" customFormat="1" ht="20.5" x14ac:dyDescent="0.25">
      <c r="A14" s="161" t="s">
        <v>406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4">
        <v>0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</row>
    <row r="15" spans="1:32" s="32" customFormat="1" ht="25.5" x14ac:dyDescent="0.25">
      <c r="A15" s="93" t="s">
        <v>38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32" customFormat="1" ht="18" customHeight="1" x14ac:dyDescent="0.25">
      <c r="A16" s="93" t="s">
        <v>39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32" customFormat="1" ht="18" customHeight="1" x14ac:dyDescent="0.25">
      <c r="A17" s="93" t="s">
        <v>40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32" customFormat="1" ht="18" customHeight="1" x14ac:dyDescent="0.25">
      <c r="A18" s="93" t="s">
        <v>41</v>
      </c>
      <c r="B18" s="42">
        <f t="shared" si="0"/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</row>
    <row r="19" spans="1:32" s="32" customFormat="1" ht="18" customHeight="1" x14ac:dyDescent="0.25">
      <c r="A19" s="93" t="s">
        <v>42</v>
      </c>
      <c r="B19" s="42">
        <f t="shared" si="0"/>
        <v>0</v>
      </c>
      <c r="C19" s="94">
        <v>0</v>
      </c>
      <c r="D19" s="94">
        <v>0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</row>
    <row r="20" spans="1:32" s="32" customFormat="1" ht="25.5" x14ac:dyDescent="0.25">
      <c r="A20" s="95" t="s">
        <v>43</v>
      </c>
      <c r="B20" s="42">
        <f t="shared" si="0"/>
        <v>0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</row>
    <row r="21" spans="1:32" s="32" customFormat="1" ht="13.3" x14ac:dyDescent="0.25">
      <c r="A21" s="95" t="s">
        <v>44</v>
      </c>
      <c r="B21" s="42">
        <f t="shared" si="0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32" customFormat="1" ht="13.3" x14ac:dyDescent="0.25">
      <c r="A22" s="93" t="s">
        <v>45</v>
      </c>
      <c r="B22" s="42">
        <f t="shared" si="0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32" customFormat="1" ht="13.3" x14ac:dyDescent="0.25">
      <c r="A23" s="93" t="s">
        <v>46</v>
      </c>
      <c r="B23" s="42">
        <f t="shared" si="0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97" customFormat="1" ht="26.35" customHeight="1" thickBot="1" x14ac:dyDescent="0.35">
      <c r="A24" s="103" t="s">
        <v>47</v>
      </c>
      <c r="B24" s="104">
        <f t="shared" ref="B24" si="1">SUM(C24:P24)</f>
        <v>0</v>
      </c>
      <c r="C24" s="105">
        <f>SUM(C8:C23)</f>
        <v>0</v>
      </c>
      <c r="D24" s="105">
        <f t="shared" ref="D24:AF24" si="2">SUM(D8:D23)</f>
        <v>0</v>
      </c>
      <c r="E24" s="105">
        <f t="shared" si="2"/>
        <v>0</v>
      </c>
      <c r="F24" s="105">
        <f t="shared" si="2"/>
        <v>0</v>
      </c>
      <c r="G24" s="105">
        <f t="shared" si="2"/>
        <v>0</v>
      </c>
      <c r="H24" s="105">
        <f t="shared" si="2"/>
        <v>0</v>
      </c>
      <c r="I24" s="105">
        <f t="shared" si="2"/>
        <v>0</v>
      </c>
      <c r="J24" s="105">
        <f t="shared" si="2"/>
        <v>0</v>
      </c>
      <c r="K24" s="105">
        <f t="shared" si="2"/>
        <v>0</v>
      </c>
      <c r="L24" s="105">
        <f t="shared" si="2"/>
        <v>0</v>
      </c>
      <c r="M24" s="105">
        <f t="shared" si="2"/>
        <v>0</v>
      </c>
      <c r="N24" s="105">
        <f t="shared" si="2"/>
        <v>0</v>
      </c>
      <c r="O24" s="105">
        <f t="shared" si="2"/>
        <v>0</v>
      </c>
      <c r="P24" s="105">
        <f t="shared" si="2"/>
        <v>0</v>
      </c>
      <c r="Q24" s="105">
        <f t="shared" si="2"/>
        <v>0</v>
      </c>
      <c r="R24" s="105">
        <f t="shared" si="2"/>
        <v>0</v>
      </c>
      <c r="S24" s="105">
        <f t="shared" si="2"/>
        <v>0</v>
      </c>
      <c r="T24" s="105">
        <f t="shared" si="2"/>
        <v>0</v>
      </c>
      <c r="U24" s="105">
        <f t="shared" si="2"/>
        <v>0</v>
      </c>
      <c r="V24" s="105">
        <f t="shared" si="2"/>
        <v>0</v>
      </c>
      <c r="W24" s="105">
        <f t="shared" si="2"/>
        <v>0</v>
      </c>
      <c r="X24" s="105">
        <f t="shared" si="2"/>
        <v>0</v>
      </c>
      <c r="Y24" s="105">
        <f t="shared" si="2"/>
        <v>0</v>
      </c>
      <c r="Z24" s="105">
        <f t="shared" si="2"/>
        <v>0</v>
      </c>
      <c r="AA24" s="105">
        <f t="shared" si="2"/>
        <v>0</v>
      </c>
      <c r="AB24" s="105">
        <f t="shared" si="2"/>
        <v>0</v>
      </c>
      <c r="AC24" s="105">
        <f t="shared" si="2"/>
        <v>0</v>
      </c>
      <c r="AD24" s="105">
        <f t="shared" si="2"/>
        <v>0</v>
      </c>
      <c r="AE24" s="105">
        <f t="shared" si="2"/>
        <v>0</v>
      </c>
      <c r="AF24" s="105">
        <f t="shared" si="2"/>
        <v>0</v>
      </c>
    </row>
    <row r="25" spans="1:32" s="12" customFormat="1" ht="14.3" customHeight="1" thickTop="1" x14ac:dyDescent="0.25">
      <c r="A25" s="98" t="s">
        <v>48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</row>
    <row r="26" spans="1:32" s="11" customFormat="1" ht="13.3" x14ac:dyDescent="0.25">
      <c r="A26" s="93" t="s">
        <v>49</v>
      </c>
      <c r="B26" s="42">
        <f t="shared" ref="B26:B42" si="3">SUM(C26:AF26)</f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" customFormat="1" ht="13.3" x14ac:dyDescent="0.25">
      <c r="A27" s="93" t="s">
        <v>50</v>
      </c>
      <c r="B27" s="42">
        <f t="shared" si="3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" customFormat="1" ht="25.5" x14ac:dyDescent="0.25">
      <c r="A28" s="93" t="s">
        <v>51</v>
      </c>
      <c r="B28" s="42">
        <f t="shared" si="3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" customFormat="1" ht="13.3" x14ac:dyDescent="0.25">
      <c r="A29" s="93" t="s">
        <v>52</v>
      </c>
      <c r="B29" s="42">
        <f t="shared" si="3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" customFormat="1" ht="13.3" x14ac:dyDescent="0.25">
      <c r="A30" s="93" t="s">
        <v>53</v>
      </c>
      <c r="B30" s="42">
        <f t="shared" si="3"/>
        <v>0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0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</row>
    <row r="31" spans="1:32" s="11" customFormat="1" ht="13.3" x14ac:dyDescent="0.25">
      <c r="A31" s="93" t="s">
        <v>54</v>
      </c>
      <c r="B31" s="42">
        <f t="shared" si="3"/>
        <v>0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</row>
    <row r="32" spans="1:32" s="11" customFormat="1" ht="13.3" x14ac:dyDescent="0.25">
      <c r="A32" s="93" t="s">
        <v>55</v>
      </c>
      <c r="B32" s="42">
        <f t="shared" si="3"/>
        <v>0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0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</row>
    <row r="33" spans="1:32" s="11" customFormat="1" ht="13.3" x14ac:dyDescent="0.25">
      <c r="A33" s="93" t="s">
        <v>56</v>
      </c>
      <c r="B33" s="42">
        <f t="shared" si="3"/>
        <v>0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</row>
    <row r="34" spans="1:32" ht="14.95" customHeight="1" x14ac:dyDescent="0.3">
      <c r="A34" s="93" t="s">
        <v>57</v>
      </c>
      <c r="B34" s="42">
        <f t="shared" si="3"/>
        <v>0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</row>
    <row r="35" spans="1:32" ht="14.95" customHeight="1" x14ac:dyDescent="0.3">
      <c r="A35" s="93" t="s">
        <v>58</v>
      </c>
      <c r="B35" s="42">
        <f t="shared" si="3"/>
        <v>0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</row>
    <row r="36" spans="1:32" ht="14.95" customHeight="1" x14ac:dyDescent="0.3">
      <c r="A36" s="93" t="s">
        <v>59</v>
      </c>
      <c r="B36" s="42">
        <f t="shared" si="3"/>
        <v>0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</row>
    <row r="37" spans="1:32" ht="14.95" customHeight="1" x14ac:dyDescent="0.3">
      <c r="A37" s="93" t="s">
        <v>60</v>
      </c>
      <c r="B37" s="42">
        <f t="shared" si="3"/>
        <v>0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</row>
    <row r="38" spans="1:32" ht="14.95" customHeight="1" x14ac:dyDescent="0.3">
      <c r="A38" s="93" t="s">
        <v>61</v>
      </c>
      <c r="B38" s="42">
        <f t="shared" si="3"/>
        <v>0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</row>
    <row r="39" spans="1:32" ht="14.95" customHeight="1" x14ac:dyDescent="0.3">
      <c r="A39" s="93" t="s">
        <v>62</v>
      </c>
      <c r="B39" s="42">
        <f t="shared" si="3"/>
        <v>0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</row>
    <row r="40" spans="1:32" s="11" customFormat="1" ht="14.95" customHeight="1" x14ac:dyDescent="0.25">
      <c r="A40" s="93" t="s">
        <v>63</v>
      </c>
      <c r="B40" s="42">
        <f t="shared" si="3"/>
        <v>0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</row>
    <row r="41" spans="1:32" s="97" customFormat="1" ht="30.05" customHeight="1" thickBot="1" x14ac:dyDescent="0.35">
      <c r="A41" s="103" t="s">
        <v>64</v>
      </c>
      <c r="B41" s="104">
        <f t="shared" si="3"/>
        <v>0</v>
      </c>
      <c r="C41" s="105">
        <f>SUM(C26:C40)</f>
        <v>0</v>
      </c>
      <c r="D41" s="105">
        <f t="shared" ref="D41:AF41" si="4">SUM(D26:D40)</f>
        <v>0</v>
      </c>
      <c r="E41" s="105">
        <f t="shared" si="4"/>
        <v>0</v>
      </c>
      <c r="F41" s="105">
        <f t="shared" si="4"/>
        <v>0</v>
      </c>
      <c r="G41" s="105">
        <f t="shared" si="4"/>
        <v>0</v>
      </c>
      <c r="H41" s="105">
        <f t="shared" si="4"/>
        <v>0</v>
      </c>
      <c r="I41" s="105">
        <f t="shared" si="4"/>
        <v>0</v>
      </c>
      <c r="J41" s="105">
        <f t="shared" si="4"/>
        <v>0</v>
      </c>
      <c r="K41" s="105">
        <f t="shared" si="4"/>
        <v>0</v>
      </c>
      <c r="L41" s="105">
        <f t="shared" si="4"/>
        <v>0</v>
      </c>
      <c r="M41" s="105">
        <f t="shared" si="4"/>
        <v>0</v>
      </c>
      <c r="N41" s="105">
        <f t="shared" si="4"/>
        <v>0</v>
      </c>
      <c r="O41" s="105">
        <f t="shared" si="4"/>
        <v>0</v>
      </c>
      <c r="P41" s="105">
        <f t="shared" si="4"/>
        <v>0</v>
      </c>
      <c r="Q41" s="105">
        <f t="shared" si="4"/>
        <v>0</v>
      </c>
      <c r="R41" s="105">
        <f t="shared" si="4"/>
        <v>0</v>
      </c>
      <c r="S41" s="105">
        <f t="shared" si="4"/>
        <v>0</v>
      </c>
      <c r="T41" s="105">
        <f t="shared" si="4"/>
        <v>0</v>
      </c>
      <c r="U41" s="105">
        <f t="shared" si="4"/>
        <v>0</v>
      </c>
      <c r="V41" s="105">
        <f t="shared" si="4"/>
        <v>0</v>
      </c>
      <c r="W41" s="105">
        <f t="shared" si="4"/>
        <v>0</v>
      </c>
      <c r="X41" s="105">
        <f t="shared" si="4"/>
        <v>0</v>
      </c>
      <c r="Y41" s="105">
        <f t="shared" si="4"/>
        <v>0</v>
      </c>
      <c r="Z41" s="105">
        <f t="shared" si="4"/>
        <v>0</v>
      </c>
      <c r="AA41" s="105">
        <f t="shared" si="4"/>
        <v>0</v>
      </c>
      <c r="AB41" s="105">
        <f t="shared" si="4"/>
        <v>0</v>
      </c>
      <c r="AC41" s="105">
        <f t="shared" si="4"/>
        <v>0</v>
      </c>
      <c r="AD41" s="105">
        <f t="shared" si="4"/>
        <v>0</v>
      </c>
      <c r="AE41" s="105">
        <f t="shared" si="4"/>
        <v>0</v>
      </c>
      <c r="AF41" s="105">
        <f t="shared" si="4"/>
        <v>0</v>
      </c>
    </row>
    <row r="42" spans="1:32" s="97" customFormat="1" ht="32.299999999999997" customHeight="1" thickTop="1" x14ac:dyDescent="0.3">
      <c r="A42" s="106" t="s">
        <v>65</v>
      </c>
      <c r="B42" s="107">
        <f t="shared" si="3"/>
        <v>0</v>
      </c>
      <c r="C42" s="107">
        <f t="shared" ref="C42:AF42" si="5">C24-C41</f>
        <v>0</v>
      </c>
      <c r="D42" s="107">
        <f t="shared" si="5"/>
        <v>0</v>
      </c>
      <c r="E42" s="107">
        <f t="shared" si="5"/>
        <v>0</v>
      </c>
      <c r="F42" s="107">
        <f t="shared" si="5"/>
        <v>0</v>
      </c>
      <c r="G42" s="107">
        <f t="shared" si="5"/>
        <v>0</v>
      </c>
      <c r="H42" s="107">
        <f t="shared" si="5"/>
        <v>0</v>
      </c>
      <c r="I42" s="107">
        <f t="shared" si="5"/>
        <v>0</v>
      </c>
      <c r="J42" s="107">
        <f t="shared" si="5"/>
        <v>0</v>
      </c>
      <c r="K42" s="107">
        <f t="shared" si="5"/>
        <v>0</v>
      </c>
      <c r="L42" s="107">
        <f t="shared" si="5"/>
        <v>0</v>
      </c>
      <c r="M42" s="107">
        <f t="shared" si="5"/>
        <v>0</v>
      </c>
      <c r="N42" s="107">
        <f t="shared" si="5"/>
        <v>0</v>
      </c>
      <c r="O42" s="107">
        <f t="shared" si="5"/>
        <v>0</v>
      </c>
      <c r="P42" s="107">
        <f t="shared" si="5"/>
        <v>0</v>
      </c>
      <c r="Q42" s="107">
        <f t="shared" si="5"/>
        <v>0</v>
      </c>
      <c r="R42" s="107">
        <f t="shared" si="5"/>
        <v>0</v>
      </c>
      <c r="S42" s="107">
        <f t="shared" si="5"/>
        <v>0</v>
      </c>
      <c r="T42" s="107">
        <f t="shared" si="5"/>
        <v>0</v>
      </c>
      <c r="U42" s="107">
        <f t="shared" si="5"/>
        <v>0</v>
      </c>
      <c r="V42" s="107">
        <f t="shared" si="5"/>
        <v>0</v>
      </c>
      <c r="W42" s="107">
        <f t="shared" si="5"/>
        <v>0</v>
      </c>
      <c r="X42" s="107">
        <f t="shared" si="5"/>
        <v>0</v>
      </c>
      <c r="Y42" s="107">
        <f t="shared" si="5"/>
        <v>0</v>
      </c>
      <c r="Z42" s="107">
        <f t="shared" si="5"/>
        <v>0</v>
      </c>
      <c r="AA42" s="107">
        <f t="shared" si="5"/>
        <v>0</v>
      </c>
      <c r="AB42" s="107">
        <f t="shared" si="5"/>
        <v>0</v>
      </c>
      <c r="AC42" s="107">
        <f t="shared" si="5"/>
        <v>0</v>
      </c>
      <c r="AD42" s="107">
        <f t="shared" si="5"/>
        <v>0</v>
      </c>
      <c r="AE42" s="107">
        <f t="shared" si="5"/>
        <v>0</v>
      </c>
      <c r="AF42" s="107">
        <f t="shared" si="5"/>
        <v>0</v>
      </c>
    </row>
    <row r="44" spans="1:32" ht="15.55" x14ac:dyDescent="0.3">
      <c r="G44" s="81"/>
      <c r="I44" s="81"/>
      <c r="J44" s="81"/>
      <c r="K44" s="81"/>
      <c r="L44" s="81"/>
    </row>
    <row r="45" spans="1:32" s="32" customFormat="1" ht="28.55" customHeight="1" x14ac:dyDescent="0.3">
      <c r="A45" s="212" t="s">
        <v>66</v>
      </c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9"/>
      <c r="N45" s="9"/>
      <c r="O45" s="9"/>
      <c r="P45" s="9"/>
      <c r="Q45" s="9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2" s="32" customFormat="1" ht="30.75" customHeight="1" x14ac:dyDescent="0.3">
      <c r="A46" s="211" t="s">
        <v>67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</row>
    <row r="47" spans="1:32" s="32" customFormat="1" ht="26.35" customHeight="1" x14ac:dyDescent="0.3">
      <c r="A47" s="88"/>
      <c r="B47" s="89"/>
      <c r="C47" s="90" t="s">
        <v>196</v>
      </c>
      <c r="D47" s="90" t="s">
        <v>196</v>
      </c>
      <c r="E47" s="90" t="s">
        <v>196</v>
      </c>
      <c r="F47" s="90" t="s">
        <v>196</v>
      </c>
      <c r="G47" s="90" t="s">
        <v>196</v>
      </c>
      <c r="H47" s="90" t="s">
        <v>197</v>
      </c>
      <c r="I47" s="90" t="s">
        <v>197</v>
      </c>
      <c r="J47" s="90" t="s">
        <v>197</v>
      </c>
      <c r="K47" s="90" t="s">
        <v>197</v>
      </c>
      <c r="L47" s="90" t="s">
        <v>197</v>
      </c>
      <c r="M47" s="90" t="s">
        <v>197</v>
      </c>
      <c r="N47" s="90" t="s">
        <v>197</v>
      </c>
      <c r="O47" s="90" t="s">
        <v>197</v>
      </c>
      <c r="P47" s="90" t="s">
        <v>197</v>
      </c>
      <c r="Q47" s="90" t="s">
        <v>197</v>
      </c>
      <c r="R47" s="90" t="s">
        <v>197</v>
      </c>
      <c r="S47" s="90" t="s">
        <v>197</v>
      </c>
      <c r="T47" s="90" t="s">
        <v>197</v>
      </c>
      <c r="U47" s="90" t="s">
        <v>197</v>
      </c>
      <c r="V47" s="90" t="s">
        <v>197</v>
      </c>
      <c r="W47" s="90" t="s">
        <v>197</v>
      </c>
      <c r="X47" s="90" t="s">
        <v>197</v>
      </c>
      <c r="Y47" s="90" t="s">
        <v>197</v>
      </c>
      <c r="Z47" s="90" t="s">
        <v>197</v>
      </c>
      <c r="AA47" s="90" t="s">
        <v>197</v>
      </c>
      <c r="AB47" s="90" t="s">
        <v>197</v>
      </c>
      <c r="AC47" s="90" t="s">
        <v>197</v>
      </c>
      <c r="AD47" s="90" t="s">
        <v>197</v>
      </c>
      <c r="AE47" s="90" t="s">
        <v>197</v>
      </c>
      <c r="AF47" s="90" t="s">
        <v>197</v>
      </c>
    </row>
    <row r="48" spans="1:32" s="32" customFormat="1" ht="31.6" customHeight="1" x14ac:dyDescent="0.3">
      <c r="A48" s="91" t="s">
        <v>68</v>
      </c>
      <c r="B48" s="90" t="s">
        <v>18</v>
      </c>
      <c r="C48" s="90">
        <v>1</v>
      </c>
      <c r="D48" s="90">
        <v>2</v>
      </c>
      <c r="E48" s="90">
        <v>3</v>
      </c>
      <c r="F48" s="90">
        <v>4</v>
      </c>
      <c r="G48" s="90">
        <v>5</v>
      </c>
      <c r="H48" s="90">
        <v>6</v>
      </c>
      <c r="I48" s="90">
        <v>7</v>
      </c>
      <c r="J48" s="90">
        <v>8</v>
      </c>
      <c r="K48" s="90">
        <v>9</v>
      </c>
      <c r="L48" s="90">
        <v>10</v>
      </c>
      <c r="M48" s="90">
        <v>11</v>
      </c>
      <c r="N48" s="90">
        <v>12</v>
      </c>
      <c r="O48" s="90">
        <v>13</v>
      </c>
      <c r="P48" s="90">
        <v>14</v>
      </c>
      <c r="Q48" s="90">
        <v>15</v>
      </c>
      <c r="R48" s="90">
        <v>16</v>
      </c>
      <c r="S48" s="90">
        <v>17</v>
      </c>
      <c r="T48" s="90">
        <v>18</v>
      </c>
      <c r="U48" s="90">
        <v>19</v>
      </c>
      <c r="V48" s="90">
        <v>20</v>
      </c>
      <c r="W48" s="90">
        <v>21</v>
      </c>
      <c r="X48" s="90">
        <v>22</v>
      </c>
      <c r="Y48" s="90">
        <v>23</v>
      </c>
      <c r="Z48" s="90">
        <v>24</v>
      </c>
      <c r="AA48" s="90">
        <v>25</v>
      </c>
      <c r="AB48" s="90">
        <v>26</v>
      </c>
      <c r="AC48" s="90">
        <v>27</v>
      </c>
      <c r="AD48" s="90">
        <v>28</v>
      </c>
      <c r="AE48" s="90">
        <v>29</v>
      </c>
      <c r="AF48" s="90">
        <v>30</v>
      </c>
    </row>
    <row r="49" spans="1:32" s="32" customFormat="1" ht="13.3" x14ac:dyDescent="0.3">
      <c r="A49" s="92" t="s">
        <v>33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s="32" customFormat="1" ht="13.3" x14ac:dyDescent="0.25">
      <c r="A50" s="93" t="s">
        <v>69</v>
      </c>
      <c r="B50" s="42">
        <f t="shared" ref="B50:B84" si="6">SUM(C50:AF50)</f>
        <v>0</v>
      </c>
      <c r="C50" s="94">
        <v>0</v>
      </c>
      <c r="D50" s="94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</row>
    <row r="51" spans="1:32" s="32" customFormat="1" ht="13.3" x14ac:dyDescent="0.25">
      <c r="A51" s="93" t="s">
        <v>35</v>
      </c>
      <c r="B51" s="42">
        <f t="shared" si="6"/>
        <v>0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</row>
    <row r="52" spans="1:32" s="32" customFormat="1" ht="13.3" x14ac:dyDescent="0.25">
      <c r="A52" s="93" t="s">
        <v>36</v>
      </c>
      <c r="B52" s="42">
        <f t="shared" si="6"/>
        <v>0</v>
      </c>
      <c r="C52" s="94">
        <v>0</v>
      </c>
      <c r="D52" s="94">
        <v>0</v>
      </c>
      <c r="E52" s="94">
        <v>0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</row>
    <row r="53" spans="1:32" s="32" customFormat="1" ht="13.3" x14ac:dyDescent="0.25">
      <c r="A53" s="91" t="s">
        <v>70</v>
      </c>
      <c r="B53" s="42">
        <f t="shared" si="6"/>
        <v>0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</row>
    <row r="54" spans="1:32" s="32" customFormat="1" ht="20.5" x14ac:dyDescent="0.25">
      <c r="A54" s="161" t="s">
        <v>406</v>
      </c>
      <c r="B54" s="42">
        <f t="shared" si="6"/>
        <v>0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</row>
    <row r="55" spans="1:32" s="32" customFormat="1" ht="20.5" x14ac:dyDescent="0.25">
      <c r="A55" s="161" t="s">
        <v>406</v>
      </c>
      <c r="B55" s="42">
        <f t="shared" si="6"/>
        <v>0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</row>
    <row r="56" spans="1:32" s="32" customFormat="1" ht="20.5" x14ac:dyDescent="0.25">
      <c r="A56" s="161" t="s">
        <v>406</v>
      </c>
      <c r="B56" s="42">
        <f t="shared" si="6"/>
        <v>0</v>
      </c>
      <c r="C56" s="94">
        <v>0</v>
      </c>
      <c r="D56" s="94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4">
        <v>0</v>
      </c>
      <c r="L56" s="94">
        <v>0</v>
      </c>
      <c r="M56" s="94">
        <v>0</v>
      </c>
      <c r="N56" s="94">
        <v>0</v>
      </c>
      <c r="O56" s="94">
        <v>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0</v>
      </c>
      <c r="AC56" s="94">
        <v>0</v>
      </c>
      <c r="AD56" s="94">
        <v>0</v>
      </c>
      <c r="AE56" s="94">
        <v>0</v>
      </c>
      <c r="AF56" s="94">
        <v>0</v>
      </c>
    </row>
    <row r="57" spans="1:32" s="32" customFormat="1" ht="25.5" x14ac:dyDescent="0.25">
      <c r="A57" s="93" t="s">
        <v>71</v>
      </c>
      <c r="B57" s="42">
        <f t="shared" si="6"/>
        <v>0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</row>
    <row r="58" spans="1:32" s="32" customFormat="1" ht="14.95" customHeight="1" x14ac:dyDescent="0.25">
      <c r="A58" s="93" t="s">
        <v>72</v>
      </c>
      <c r="B58" s="42">
        <f t="shared" si="6"/>
        <v>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</row>
    <row r="59" spans="1:32" s="32" customFormat="1" ht="14.95" customHeight="1" x14ac:dyDescent="0.25">
      <c r="A59" s="93" t="s">
        <v>40</v>
      </c>
      <c r="B59" s="42">
        <f t="shared" si="6"/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0</v>
      </c>
      <c r="AC59" s="94">
        <v>0</v>
      </c>
      <c r="AD59" s="94">
        <v>0</v>
      </c>
      <c r="AE59" s="94">
        <v>0</v>
      </c>
      <c r="AF59" s="94">
        <v>0</v>
      </c>
    </row>
    <row r="60" spans="1:32" s="32" customFormat="1" ht="13.3" x14ac:dyDescent="0.25">
      <c r="A60" s="93" t="s">
        <v>73</v>
      </c>
      <c r="B60" s="42">
        <f t="shared" si="6"/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</row>
    <row r="61" spans="1:32" s="32" customFormat="1" ht="13.3" x14ac:dyDescent="0.25">
      <c r="A61" s="93" t="s">
        <v>74</v>
      </c>
      <c r="B61" s="42">
        <f t="shared" si="6"/>
        <v>0</v>
      </c>
      <c r="C61" s="94">
        <v>0</v>
      </c>
      <c r="D61" s="94">
        <v>0</v>
      </c>
      <c r="E61" s="94">
        <v>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0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0</v>
      </c>
      <c r="W61" s="94">
        <v>0</v>
      </c>
      <c r="X61" s="94">
        <v>0</v>
      </c>
      <c r="Y61" s="94">
        <v>0</v>
      </c>
      <c r="Z61" s="94">
        <v>0</v>
      </c>
      <c r="AA61" s="94">
        <v>0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</row>
    <row r="62" spans="1:32" s="32" customFormat="1" ht="25.5" x14ac:dyDescent="0.25">
      <c r="A62" s="93" t="s">
        <v>43</v>
      </c>
      <c r="B62" s="42">
        <f t="shared" si="6"/>
        <v>0</v>
      </c>
      <c r="C62" s="94">
        <v>0</v>
      </c>
      <c r="D62" s="94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</row>
    <row r="63" spans="1:32" s="32" customFormat="1" ht="13.3" x14ac:dyDescent="0.25">
      <c r="A63" s="93" t="s">
        <v>44</v>
      </c>
      <c r="B63" s="42">
        <f t="shared" si="6"/>
        <v>0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0</v>
      </c>
      <c r="AF63" s="94">
        <v>0</v>
      </c>
    </row>
    <row r="64" spans="1:32" s="32" customFormat="1" ht="13.3" x14ac:dyDescent="0.25">
      <c r="A64" s="93" t="s">
        <v>45</v>
      </c>
      <c r="B64" s="42">
        <f t="shared" si="6"/>
        <v>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</row>
    <row r="65" spans="1:32" s="32" customFormat="1" ht="13.3" x14ac:dyDescent="0.25">
      <c r="A65" s="93" t="s">
        <v>75</v>
      </c>
      <c r="B65" s="42">
        <f t="shared" si="6"/>
        <v>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0</v>
      </c>
      <c r="X65" s="94">
        <v>0</v>
      </c>
      <c r="Y65" s="94">
        <v>0</v>
      </c>
      <c r="Z65" s="94">
        <v>0</v>
      </c>
      <c r="AA65" s="94">
        <v>0</v>
      </c>
      <c r="AB65" s="94">
        <v>0</v>
      </c>
      <c r="AC65" s="94">
        <v>0</v>
      </c>
      <c r="AD65" s="94">
        <v>0</v>
      </c>
      <c r="AE65" s="94">
        <v>0</v>
      </c>
      <c r="AF65" s="94">
        <v>0</v>
      </c>
    </row>
    <row r="66" spans="1:32" s="97" customFormat="1" ht="26.35" customHeight="1" thickBot="1" x14ac:dyDescent="0.35">
      <c r="A66" s="103" t="s">
        <v>47</v>
      </c>
      <c r="B66" s="104">
        <f t="shared" si="6"/>
        <v>0</v>
      </c>
      <c r="C66" s="105">
        <f>SUM(C50:C65)</f>
        <v>0</v>
      </c>
      <c r="D66" s="105">
        <f t="shared" ref="D66:AF66" si="7">SUM(D50:D65)</f>
        <v>0</v>
      </c>
      <c r="E66" s="105">
        <f t="shared" si="7"/>
        <v>0</v>
      </c>
      <c r="F66" s="105">
        <f t="shared" si="7"/>
        <v>0</v>
      </c>
      <c r="G66" s="105">
        <f t="shared" si="7"/>
        <v>0</v>
      </c>
      <c r="H66" s="105">
        <f t="shared" si="7"/>
        <v>0</v>
      </c>
      <c r="I66" s="105">
        <f t="shared" si="7"/>
        <v>0</v>
      </c>
      <c r="J66" s="105">
        <f t="shared" si="7"/>
        <v>0</v>
      </c>
      <c r="K66" s="105">
        <f t="shared" si="7"/>
        <v>0</v>
      </c>
      <c r="L66" s="105">
        <f t="shared" si="7"/>
        <v>0</v>
      </c>
      <c r="M66" s="105">
        <f t="shared" si="7"/>
        <v>0</v>
      </c>
      <c r="N66" s="105">
        <f t="shared" si="7"/>
        <v>0</v>
      </c>
      <c r="O66" s="105">
        <f t="shared" si="7"/>
        <v>0</v>
      </c>
      <c r="P66" s="105">
        <f t="shared" si="7"/>
        <v>0</v>
      </c>
      <c r="Q66" s="105">
        <f t="shared" si="7"/>
        <v>0</v>
      </c>
      <c r="R66" s="105">
        <f t="shared" si="7"/>
        <v>0</v>
      </c>
      <c r="S66" s="105">
        <f t="shared" si="7"/>
        <v>0</v>
      </c>
      <c r="T66" s="105">
        <f t="shared" si="7"/>
        <v>0</v>
      </c>
      <c r="U66" s="105">
        <f t="shared" si="7"/>
        <v>0</v>
      </c>
      <c r="V66" s="105">
        <f t="shared" si="7"/>
        <v>0</v>
      </c>
      <c r="W66" s="105">
        <f t="shared" si="7"/>
        <v>0</v>
      </c>
      <c r="X66" s="105">
        <f t="shared" si="7"/>
        <v>0</v>
      </c>
      <c r="Y66" s="105">
        <f t="shared" si="7"/>
        <v>0</v>
      </c>
      <c r="Z66" s="105">
        <f t="shared" si="7"/>
        <v>0</v>
      </c>
      <c r="AA66" s="105">
        <f t="shared" si="7"/>
        <v>0</v>
      </c>
      <c r="AB66" s="105">
        <f t="shared" si="7"/>
        <v>0</v>
      </c>
      <c r="AC66" s="105">
        <f t="shared" si="7"/>
        <v>0</v>
      </c>
      <c r="AD66" s="105">
        <f t="shared" si="7"/>
        <v>0</v>
      </c>
      <c r="AE66" s="105">
        <f t="shared" si="7"/>
        <v>0</v>
      </c>
      <c r="AF66" s="105">
        <f t="shared" si="7"/>
        <v>0</v>
      </c>
    </row>
    <row r="67" spans="1:32" s="12" customFormat="1" ht="14.3" customHeight="1" thickTop="1" x14ac:dyDescent="0.25">
      <c r="A67" s="98" t="s">
        <v>48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</row>
    <row r="68" spans="1:32" s="11" customFormat="1" ht="13.3" x14ac:dyDescent="0.25">
      <c r="A68" s="93" t="s">
        <v>49</v>
      </c>
      <c r="B68" s="42">
        <f t="shared" si="6"/>
        <v>0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</row>
    <row r="69" spans="1:32" s="11" customFormat="1" ht="13.3" x14ac:dyDescent="0.25">
      <c r="A69" s="93" t="s">
        <v>50</v>
      </c>
      <c r="B69" s="42">
        <f t="shared" si="6"/>
        <v>0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</row>
    <row r="70" spans="1:32" s="11" customFormat="1" ht="25.5" x14ac:dyDescent="0.25">
      <c r="A70" s="93" t="s">
        <v>51</v>
      </c>
      <c r="B70" s="42">
        <f t="shared" si="6"/>
        <v>0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</row>
    <row r="71" spans="1:32" s="11" customFormat="1" ht="13.3" x14ac:dyDescent="0.25">
      <c r="A71" s="93" t="s">
        <v>52</v>
      </c>
      <c r="B71" s="42">
        <f t="shared" si="6"/>
        <v>0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</row>
    <row r="72" spans="1:32" s="11" customFormat="1" ht="13.3" x14ac:dyDescent="0.25">
      <c r="A72" s="93" t="s">
        <v>53</v>
      </c>
      <c r="B72" s="42">
        <f t="shared" si="6"/>
        <v>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</row>
    <row r="73" spans="1:32" s="11" customFormat="1" ht="13.3" x14ac:dyDescent="0.25">
      <c r="A73" s="93" t="s">
        <v>54</v>
      </c>
      <c r="B73" s="42">
        <f t="shared" si="6"/>
        <v>0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</row>
    <row r="74" spans="1:32" s="11" customFormat="1" ht="13.3" x14ac:dyDescent="0.25">
      <c r="A74" s="93" t="s">
        <v>55</v>
      </c>
      <c r="B74" s="42">
        <f t="shared" si="6"/>
        <v>0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</row>
    <row r="75" spans="1:32" s="11" customFormat="1" ht="13.3" x14ac:dyDescent="0.25">
      <c r="A75" s="93" t="s">
        <v>56</v>
      </c>
      <c r="B75" s="42">
        <f t="shared" si="6"/>
        <v>0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</row>
    <row r="76" spans="1:32" ht="14.95" customHeight="1" x14ac:dyDescent="0.3">
      <c r="A76" s="93" t="s">
        <v>57</v>
      </c>
      <c r="B76" s="42">
        <f t="shared" si="6"/>
        <v>0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</row>
    <row r="77" spans="1:32" ht="14.95" customHeight="1" x14ac:dyDescent="0.3">
      <c r="A77" s="93" t="s">
        <v>58</v>
      </c>
      <c r="B77" s="42">
        <f t="shared" si="6"/>
        <v>0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</row>
    <row r="78" spans="1:32" ht="14.95" customHeight="1" x14ac:dyDescent="0.3">
      <c r="A78" s="93" t="s">
        <v>59</v>
      </c>
      <c r="B78" s="42">
        <f t="shared" si="6"/>
        <v>0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</row>
    <row r="79" spans="1:32" ht="14.95" customHeight="1" x14ac:dyDescent="0.3">
      <c r="A79" s="93" t="s">
        <v>60</v>
      </c>
      <c r="B79" s="42">
        <f t="shared" si="6"/>
        <v>0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</row>
    <row r="80" spans="1:32" ht="14.95" customHeight="1" x14ac:dyDescent="0.3">
      <c r="A80" s="93" t="s">
        <v>61</v>
      </c>
      <c r="B80" s="42">
        <f t="shared" si="6"/>
        <v>0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</row>
    <row r="81" spans="1:32" ht="14.95" customHeight="1" x14ac:dyDescent="0.3">
      <c r="A81" s="93" t="s">
        <v>62</v>
      </c>
      <c r="B81" s="42">
        <f t="shared" si="6"/>
        <v>0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</row>
    <row r="82" spans="1:32" s="11" customFormat="1" ht="14.95" customHeight="1" x14ac:dyDescent="0.25">
      <c r="A82" s="93" t="s">
        <v>63</v>
      </c>
      <c r="B82" s="42">
        <f t="shared" si="6"/>
        <v>0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</row>
    <row r="83" spans="1:32" s="97" customFormat="1" ht="30.05" customHeight="1" thickBot="1" x14ac:dyDescent="0.35">
      <c r="A83" s="103" t="s">
        <v>64</v>
      </c>
      <c r="B83" s="104">
        <f t="shared" si="6"/>
        <v>0</v>
      </c>
      <c r="C83" s="105">
        <f>SUM(C68:C82)</f>
        <v>0</v>
      </c>
      <c r="D83" s="105">
        <f t="shared" ref="D83:AF83" si="8">SUM(D68:D82)</f>
        <v>0</v>
      </c>
      <c r="E83" s="105">
        <f t="shared" si="8"/>
        <v>0</v>
      </c>
      <c r="F83" s="105">
        <f t="shared" si="8"/>
        <v>0</v>
      </c>
      <c r="G83" s="105">
        <f t="shared" si="8"/>
        <v>0</v>
      </c>
      <c r="H83" s="105">
        <f t="shared" si="8"/>
        <v>0</v>
      </c>
      <c r="I83" s="105">
        <f t="shared" si="8"/>
        <v>0</v>
      </c>
      <c r="J83" s="105">
        <f t="shared" si="8"/>
        <v>0</v>
      </c>
      <c r="K83" s="105">
        <f t="shared" si="8"/>
        <v>0</v>
      </c>
      <c r="L83" s="105">
        <f t="shared" si="8"/>
        <v>0</v>
      </c>
      <c r="M83" s="105">
        <f t="shared" si="8"/>
        <v>0</v>
      </c>
      <c r="N83" s="105">
        <f t="shared" si="8"/>
        <v>0</v>
      </c>
      <c r="O83" s="105">
        <f t="shared" si="8"/>
        <v>0</v>
      </c>
      <c r="P83" s="105">
        <f t="shared" si="8"/>
        <v>0</v>
      </c>
      <c r="Q83" s="105">
        <f t="shared" si="8"/>
        <v>0</v>
      </c>
      <c r="R83" s="105">
        <f t="shared" si="8"/>
        <v>0</v>
      </c>
      <c r="S83" s="105">
        <f t="shared" si="8"/>
        <v>0</v>
      </c>
      <c r="T83" s="105">
        <f t="shared" si="8"/>
        <v>0</v>
      </c>
      <c r="U83" s="105">
        <f t="shared" si="8"/>
        <v>0</v>
      </c>
      <c r="V83" s="105">
        <f t="shared" si="8"/>
        <v>0</v>
      </c>
      <c r="W83" s="105">
        <f t="shared" si="8"/>
        <v>0</v>
      </c>
      <c r="X83" s="105">
        <f t="shared" si="8"/>
        <v>0</v>
      </c>
      <c r="Y83" s="105">
        <f t="shared" si="8"/>
        <v>0</v>
      </c>
      <c r="Z83" s="105">
        <f t="shared" si="8"/>
        <v>0</v>
      </c>
      <c r="AA83" s="105">
        <f t="shared" si="8"/>
        <v>0</v>
      </c>
      <c r="AB83" s="105">
        <f t="shared" si="8"/>
        <v>0</v>
      </c>
      <c r="AC83" s="105">
        <f t="shared" si="8"/>
        <v>0</v>
      </c>
      <c r="AD83" s="105">
        <f t="shared" si="8"/>
        <v>0</v>
      </c>
      <c r="AE83" s="105">
        <f t="shared" si="8"/>
        <v>0</v>
      </c>
      <c r="AF83" s="105">
        <f t="shared" si="8"/>
        <v>0</v>
      </c>
    </row>
    <row r="84" spans="1:32" s="97" customFormat="1" ht="32.299999999999997" customHeight="1" thickTop="1" x14ac:dyDescent="0.3">
      <c r="A84" s="106" t="s">
        <v>65</v>
      </c>
      <c r="B84" s="107">
        <f t="shared" si="6"/>
        <v>0</v>
      </c>
      <c r="C84" s="107">
        <f t="shared" ref="C84:AF84" si="9">C66-C83</f>
        <v>0</v>
      </c>
      <c r="D84" s="107">
        <f t="shared" si="9"/>
        <v>0</v>
      </c>
      <c r="E84" s="107">
        <f t="shared" si="9"/>
        <v>0</v>
      </c>
      <c r="F84" s="107">
        <f t="shared" si="9"/>
        <v>0</v>
      </c>
      <c r="G84" s="107">
        <f t="shared" si="9"/>
        <v>0</v>
      </c>
      <c r="H84" s="107">
        <f t="shared" si="9"/>
        <v>0</v>
      </c>
      <c r="I84" s="107">
        <f t="shared" si="9"/>
        <v>0</v>
      </c>
      <c r="J84" s="107">
        <f t="shared" si="9"/>
        <v>0</v>
      </c>
      <c r="K84" s="107">
        <f t="shared" si="9"/>
        <v>0</v>
      </c>
      <c r="L84" s="107">
        <f t="shared" si="9"/>
        <v>0</v>
      </c>
      <c r="M84" s="107">
        <f t="shared" si="9"/>
        <v>0</v>
      </c>
      <c r="N84" s="107">
        <f t="shared" si="9"/>
        <v>0</v>
      </c>
      <c r="O84" s="107">
        <f t="shared" si="9"/>
        <v>0</v>
      </c>
      <c r="P84" s="107">
        <f t="shared" si="9"/>
        <v>0</v>
      </c>
      <c r="Q84" s="107">
        <f t="shared" si="9"/>
        <v>0</v>
      </c>
      <c r="R84" s="107">
        <f t="shared" si="9"/>
        <v>0</v>
      </c>
      <c r="S84" s="107">
        <f t="shared" si="9"/>
        <v>0</v>
      </c>
      <c r="T84" s="107">
        <f t="shared" si="9"/>
        <v>0</v>
      </c>
      <c r="U84" s="107">
        <f t="shared" si="9"/>
        <v>0</v>
      </c>
      <c r="V84" s="107">
        <f t="shared" si="9"/>
        <v>0</v>
      </c>
      <c r="W84" s="107">
        <f t="shared" si="9"/>
        <v>0</v>
      </c>
      <c r="X84" s="107">
        <f t="shared" si="9"/>
        <v>0</v>
      </c>
      <c r="Y84" s="107">
        <f t="shared" si="9"/>
        <v>0</v>
      </c>
      <c r="Z84" s="107">
        <f t="shared" si="9"/>
        <v>0</v>
      </c>
      <c r="AA84" s="107">
        <f t="shared" si="9"/>
        <v>0</v>
      </c>
      <c r="AB84" s="107">
        <f t="shared" si="9"/>
        <v>0</v>
      </c>
      <c r="AC84" s="107">
        <f t="shared" si="9"/>
        <v>0</v>
      </c>
      <c r="AD84" s="107">
        <f t="shared" si="9"/>
        <v>0</v>
      </c>
      <c r="AE84" s="107">
        <f t="shared" si="9"/>
        <v>0</v>
      </c>
      <c r="AF84" s="107">
        <f t="shared" si="9"/>
        <v>0</v>
      </c>
    </row>
    <row r="87" spans="1:32" ht="46.55" x14ac:dyDescent="0.3">
      <c r="A87" s="96" t="s">
        <v>76</v>
      </c>
      <c r="B87" s="42"/>
      <c r="G87" s="81"/>
      <c r="I87" s="81"/>
      <c r="J87" s="81"/>
      <c r="K87" s="81"/>
      <c r="L87" s="81"/>
    </row>
    <row r="88" spans="1:32" ht="15.55" x14ac:dyDescent="0.3">
      <c r="A88" s="85"/>
      <c r="B88" s="90" t="s">
        <v>18</v>
      </c>
      <c r="C88" s="90">
        <v>1</v>
      </c>
      <c r="D88" s="90">
        <v>2</v>
      </c>
      <c r="E88" s="90">
        <v>3</v>
      </c>
      <c r="F88" s="90">
        <v>4</v>
      </c>
      <c r="G88" s="90">
        <v>5</v>
      </c>
      <c r="H88" s="90">
        <v>6</v>
      </c>
      <c r="I88" s="90">
        <v>7</v>
      </c>
      <c r="J88" s="90">
        <v>8</v>
      </c>
      <c r="K88" s="90">
        <v>9</v>
      </c>
      <c r="L88" s="90">
        <v>10</v>
      </c>
      <c r="M88" s="90">
        <v>11</v>
      </c>
      <c r="N88" s="90">
        <v>12</v>
      </c>
      <c r="O88" s="90">
        <v>13</v>
      </c>
      <c r="P88" s="90">
        <v>14</v>
      </c>
      <c r="Q88" s="90">
        <v>15</v>
      </c>
      <c r="R88" s="90">
        <v>16</v>
      </c>
      <c r="S88" s="90">
        <v>17</v>
      </c>
      <c r="T88" s="90">
        <v>18</v>
      </c>
      <c r="U88" s="90">
        <v>19</v>
      </c>
      <c r="V88" s="90">
        <v>20</v>
      </c>
      <c r="W88" s="90">
        <v>21</v>
      </c>
      <c r="X88" s="90">
        <v>22</v>
      </c>
      <c r="Y88" s="90">
        <v>23</v>
      </c>
      <c r="Z88" s="90">
        <v>24</v>
      </c>
      <c r="AA88" s="90">
        <v>25</v>
      </c>
      <c r="AB88" s="90">
        <v>26</v>
      </c>
      <c r="AC88" s="90">
        <v>27</v>
      </c>
      <c r="AD88" s="90">
        <v>28</v>
      </c>
      <c r="AE88" s="90">
        <v>29</v>
      </c>
      <c r="AF88" s="90">
        <v>30</v>
      </c>
    </row>
    <row r="89" spans="1:32" ht="18" customHeight="1" x14ac:dyDescent="0.3">
      <c r="A89" s="99" t="s">
        <v>77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25.5" x14ac:dyDescent="0.3">
      <c r="A90" s="80" t="str">
        <f>[1]Investitie!B92</f>
        <v>ASISTENŢĂ FINANCIARĂ NERAMBURSABILĂ SOLICITATĂ</v>
      </c>
      <c r="B90" s="42">
        <f>SUM(C90:G90)</f>
        <v>0</v>
      </c>
      <c r="C90" s="10">
        <f>'Buget P29'!D137</f>
        <v>0</v>
      </c>
      <c r="D90" s="10">
        <f>'Buget P29'!E137</f>
        <v>0</v>
      </c>
      <c r="E90" s="10">
        <f>'Buget P29'!F137</f>
        <v>0</v>
      </c>
      <c r="F90" s="10">
        <f>'Buget P29'!G137</f>
        <v>0</v>
      </c>
      <c r="G90" s="10">
        <f>'Buget P29'!H137</f>
        <v>0</v>
      </c>
      <c r="I90" s="81"/>
      <c r="J90" s="81"/>
      <c r="K90" s="81"/>
      <c r="L90" s="81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5.55" x14ac:dyDescent="0.3">
      <c r="A91" s="80" t="str">
        <f>[1]Investitie!B94</f>
        <v>Surse proprii</v>
      </c>
      <c r="B91" s="42">
        <f t="shared" ref="B91:B93" si="10">SUM(C91:G91)</f>
        <v>0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I91" s="81"/>
      <c r="J91" s="81"/>
      <c r="K91" s="81"/>
      <c r="L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25.5" x14ac:dyDescent="0.3">
      <c r="A92" s="80" t="str">
        <f>[1]Investitie!B95</f>
        <v>Contributie publica (veniturile nete actualizate, pentru proiecte generatoare de venit)</v>
      </c>
      <c r="B92" s="42">
        <f t="shared" si="10"/>
        <v>0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3">
      <c r="A93" s="80" t="str">
        <f>[1]Investitie!B96</f>
        <v>Imprumuturi bancare (surse imprumutate)</v>
      </c>
      <c r="B93" s="42">
        <f t="shared" si="10"/>
        <v>0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s="101" customFormat="1" ht="26.05" thickBot="1" x14ac:dyDescent="0.3">
      <c r="A94" s="108" t="s">
        <v>78</v>
      </c>
      <c r="B94" s="104">
        <f>SUM(B90:B93)</f>
        <v>0</v>
      </c>
      <c r="C94" s="104">
        <f>SUM(C90:C93)</f>
        <v>0</v>
      </c>
      <c r="D94" s="104">
        <f t="shared" ref="D94:G94" si="11">SUM(D90:D93)</f>
        <v>0</v>
      </c>
      <c r="E94" s="104">
        <f t="shared" si="11"/>
        <v>0</v>
      </c>
      <c r="F94" s="104">
        <f t="shared" si="11"/>
        <v>0</v>
      </c>
      <c r="G94" s="104">
        <f t="shared" si="11"/>
        <v>0</v>
      </c>
      <c r="H94" s="10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</row>
    <row r="95" spans="1:32" s="101" customFormat="1" ht="13.3" thickTop="1" x14ac:dyDescent="0.25">
      <c r="A95" s="99"/>
      <c r="B95" s="42"/>
      <c r="C95" s="42"/>
      <c r="D95" s="42"/>
      <c r="E95" s="42"/>
      <c r="F95" s="42"/>
      <c r="G95" s="42"/>
      <c r="H95" s="100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</row>
    <row r="96" spans="1:32" s="101" customFormat="1" ht="12.75" x14ac:dyDescent="0.25">
      <c r="A96" s="99" t="s">
        <v>79</v>
      </c>
      <c r="B96" s="42"/>
      <c r="C96" s="42"/>
      <c r="D96" s="42"/>
      <c r="E96" s="42"/>
      <c r="F96" s="42"/>
      <c r="G96" s="42"/>
      <c r="H96" s="10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</row>
    <row r="97" spans="1:32" x14ac:dyDescent="0.3">
      <c r="A97" s="80" t="s">
        <v>80</v>
      </c>
      <c r="B97" s="10">
        <f>SUM(C97:AF97)</f>
        <v>0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</row>
    <row r="98" spans="1:32" x14ac:dyDescent="0.3">
      <c r="A98" s="80" t="s">
        <v>81</v>
      </c>
      <c r="B98" s="10">
        <f>SUM(C98:AF98)</f>
        <v>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</row>
    <row r="99" spans="1:32" s="101" customFormat="1" ht="25.5" x14ac:dyDescent="0.25">
      <c r="A99" s="99" t="s">
        <v>82</v>
      </c>
      <c r="B99" s="102">
        <f>SUM(C99:P99)</f>
        <v>0</v>
      </c>
      <c r="C99" s="42">
        <f>C98+C97</f>
        <v>0</v>
      </c>
      <c r="D99" s="42">
        <f t="shared" ref="D99:AF99" si="12">D98+D97</f>
        <v>0</v>
      </c>
      <c r="E99" s="42">
        <f t="shared" si="12"/>
        <v>0</v>
      </c>
      <c r="F99" s="42">
        <f t="shared" si="12"/>
        <v>0</v>
      </c>
      <c r="G99" s="42">
        <f t="shared" si="12"/>
        <v>0</v>
      </c>
      <c r="H99" s="42">
        <f t="shared" si="12"/>
        <v>0</v>
      </c>
      <c r="I99" s="42">
        <f t="shared" si="12"/>
        <v>0</v>
      </c>
      <c r="J99" s="42">
        <f t="shared" si="12"/>
        <v>0</v>
      </c>
      <c r="K99" s="42">
        <f t="shared" si="12"/>
        <v>0</v>
      </c>
      <c r="L99" s="42">
        <f t="shared" si="12"/>
        <v>0</v>
      </c>
      <c r="M99" s="42">
        <f t="shared" si="12"/>
        <v>0</v>
      </c>
      <c r="N99" s="42">
        <f t="shared" si="12"/>
        <v>0</v>
      </c>
      <c r="O99" s="42">
        <f t="shared" si="12"/>
        <v>0</v>
      </c>
      <c r="P99" s="42">
        <f t="shared" si="12"/>
        <v>0</v>
      </c>
      <c r="Q99" s="42">
        <f t="shared" si="12"/>
        <v>0</v>
      </c>
      <c r="R99" s="42">
        <f t="shared" si="12"/>
        <v>0</v>
      </c>
      <c r="S99" s="42">
        <f t="shared" si="12"/>
        <v>0</v>
      </c>
      <c r="T99" s="42">
        <f t="shared" si="12"/>
        <v>0</v>
      </c>
      <c r="U99" s="42">
        <f t="shared" si="12"/>
        <v>0</v>
      </c>
      <c r="V99" s="42">
        <f t="shared" si="12"/>
        <v>0</v>
      </c>
      <c r="W99" s="42">
        <f t="shared" si="12"/>
        <v>0</v>
      </c>
      <c r="X99" s="42">
        <f t="shared" si="12"/>
        <v>0</v>
      </c>
      <c r="Y99" s="42">
        <f t="shared" si="12"/>
        <v>0</v>
      </c>
      <c r="Z99" s="42">
        <f t="shared" si="12"/>
        <v>0</v>
      </c>
      <c r="AA99" s="42">
        <f t="shared" si="12"/>
        <v>0</v>
      </c>
      <c r="AB99" s="42">
        <f t="shared" si="12"/>
        <v>0</v>
      </c>
      <c r="AC99" s="42">
        <f t="shared" si="12"/>
        <v>0</v>
      </c>
      <c r="AD99" s="42">
        <f t="shared" si="12"/>
        <v>0</v>
      </c>
      <c r="AE99" s="42">
        <f t="shared" si="12"/>
        <v>0</v>
      </c>
      <c r="AF99" s="42">
        <f t="shared" si="12"/>
        <v>0</v>
      </c>
    </row>
    <row r="100" spans="1:32" x14ac:dyDescent="0.3"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x14ac:dyDescent="0.3">
      <c r="A101" s="99" t="s">
        <v>83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5.55" x14ac:dyDescent="0.3">
      <c r="A102" s="85" t="s">
        <v>84</v>
      </c>
      <c r="B102" s="42">
        <f>SUM(C102:F102)</f>
        <v>0</v>
      </c>
      <c r="C102" s="102">
        <f>'Buget Lider'!D131</f>
        <v>0</v>
      </c>
      <c r="D102" s="102">
        <f>'Buget Lider'!E131</f>
        <v>0</v>
      </c>
      <c r="E102" s="102">
        <f>'Buget Lider'!F131</f>
        <v>0</v>
      </c>
      <c r="F102" s="102">
        <f>'Buget Lider'!G131</f>
        <v>0</v>
      </c>
      <c r="G102" s="102">
        <f>'Buget Lider'!H131</f>
        <v>0</v>
      </c>
      <c r="I102" s="81"/>
      <c r="J102" s="81"/>
      <c r="K102" s="81"/>
      <c r="L102" s="81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25.5" x14ac:dyDescent="0.3">
      <c r="A103" s="99" t="s">
        <v>85</v>
      </c>
      <c r="B103" s="10">
        <f t="shared" ref="B103:G103" si="13">B102</f>
        <v>0</v>
      </c>
      <c r="C103" s="10">
        <f>C102</f>
        <v>0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25.5" x14ac:dyDescent="0.3">
      <c r="A104" s="99" t="s">
        <v>86</v>
      </c>
      <c r="B104" s="10">
        <f t="shared" ref="B104:AF104" si="14">B103+B99</f>
        <v>0</v>
      </c>
      <c r="C104" s="10">
        <f>C103+C99</f>
        <v>0</v>
      </c>
      <c r="D104" s="10">
        <f>D103+D99</f>
        <v>0</v>
      </c>
      <c r="E104" s="10">
        <f t="shared" si="14"/>
        <v>0</v>
      </c>
      <c r="F104" s="10">
        <f t="shared" si="14"/>
        <v>0</v>
      </c>
      <c r="G104" s="10">
        <f t="shared" si="14"/>
        <v>0</v>
      </c>
      <c r="H104" s="10">
        <f t="shared" si="14"/>
        <v>0</v>
      </c>
      <c r="I104" s="10">
        <f t="shared" si="14"/>
        <v>0</v>
      </c>
      <c r="J104" s="10">
        <f t="shared" si="14"/>
        <v>0</v>
      </c>
      <c r="K104" s="10">
        <f t="shared" si="14"/>
        <v>0</v>
      </c>
      <c r="L104" s="10">
        <f t="shared" si="14"/>
        <v>0</v>
      </c>
      <c r="M104" s="10">
        <f t="shared" si="14"/>
        <v>0</v>
      </c>
      <c r="N104" s="10">
        <f t="shared" si="14"/>
        <v>0</v>
      </c>
      <c r="O104" s="10">
        <f t="shared" si="14"/>
        <v>0</v>
      </c>
      <c r="P104" s="10">
        <f t="shared" si="14"/>
        <v>0</v>
      </c>
      <c r="Q104" s="10">
        <f t="shared" si="14"/>
        <v>0</v>
      </c>
      <c r="R104" s="10">
        <f t="shared" si="14"/>
        <v>0</v>
      </c>
      <c r="S104" s="10">
        <f t="shared" si="14"/>
        <v>0</v>
      </c>
      <c r="T104" s="10">
        <f t="shared" si="14"/>
        <v>0</v>
      </c>
      <c r="U104" s="10">
        <f t="shared" si="14"/>
        <v>0</v>
      </c>
      <c r="V104" s="10">
        <f t="shared" si="14"/>
        <v>0</v>
      </c>
      <c r="W104" s="10">
        <f t="shared" si="14"/>
        <v>0</v>
      </c>
      <c r="X104" s="10">
        <f t="shared" si="14"/>
        <v>0</v>
      </c>
      <c r="Y104" s="10">
        <f t="shared" si="14"/>
        <v>0</v>
      </c>
      <c r="Z104" s="10">
        <f t="shared" si="14"/>
        <v>0</v>
      </c>
      <c r="AA104" s="10">
        <f t="shared" si="14"/>
        <v>0</v>
      </c>
      <c r="AB104" s="10">
        <f t="shared" si="14"/>
        <v>0</v>
      </c>
      <c r="AC104" s="10">
        <f t="shared" si="14"/>
        <v>0</v>
      </c>
      <c r="AD104" s="10">
        <f t="shared" si="14"/>
        <v>0</v>
      </c>
      <c r="AE104" s="10">
        <f t="shared" si="14"/>
        <v>0</v>
      </c>
      <c r="AF104" s="10">
        <f t="shared" si="14"/>
        <v>0</v>
      </c>
    </row>
    <row r="105" spans="1:32" ht="15.55" x14ac:dyDescent="0.3">
      <c r="A105" s="96" t="s">
        <v>87</v>
      </c>
      <c r="B105" s="10">
        <f>B94-B104</f>
        <v>0</v>
      </c>
      <c r="C105" s="10">
        <f>C94-C104</f>
        <v>0</v>
      </c>
      <c r="D105" s="10">
        <f t="shared" ref="D105:AF105" si="15">D94-D104</f>
        <v>0</v>
      </c>
      <c r="E105" s="10">
        <f t="shared" si="15"/>
        <v>0</v>
      </c>
      <c r="F105" s="10">
        <f t="shared" si="15"/>
        <v>0</v>
      </c>
      <c r="G105" s="10">
        <f>G94-G104</f>
        <v>0</v>
      </c>
      <c r="H105" s="10">
        <f t="shared" si="15"/>
        <v>0</v>
      </c>
      <c r="I105" s="10">
        <f t="shared" si="15"/>
        <v>0</v>
      </c>
      <c r="J105" s="10">
        <f t="shared" si="15"/>
        <v>0</v>
      </c>
      <c r="K105" s="10">
        <f t="shared" si="15"/>
        <v>0</v>
      </c>
      <c r="L105" s="10">
        <f t="shared" si="15"/>
        <v>0</v>
      </c>
      <c r="M105" s="10">
        <f t="shared" si="15"/>
        <v>0</v>
      </c>
      <c r="N105" s="10">
        <f t="shared" si="15"/>
        <v>0</v>
      </c>
      <c r="O105" s="10">
        <f t="shared" si="15"/>
        <v>0</v>
      </c>
      <c r="P105" s="10">
        <f t="shared" si="15"/>
        <v>0</v>
      </c>
      <c r="Q105" s="10">
        <f t="shared" si="15"/>
        <v>0</v>
      </c>
      <c r="R105" s="10">
        <f t="shared" si="15"/>
        <v>0</v>
      </c>
      <c r="S105" s="10">
        <f t="shared" si="15"/>
        <v>0</v>
      </c>
      <c r="T105" s="10">
        <f t="shared" si="15"/>
        <v>0</v>
      </c>
      <c r="U105" s="10">
        <f t="shared" si="15"/>
        <v>0</v>
      </c>
      <c r="V105" s="10">
        <f t="shared" si="15"/>
        <v>0</v>
      </c>
      <c r="W105" s="10">
        <f t="shared" si="15"/>
        <v>0</v>
      </c>
      <c r="X105" s="10">
        <f t="shared" si="15"/>
        <v>0</v>
      </c>
      <c r="Y105" s="10">
        <f t="shared" si="15"/>
        <v>0</v>
      </c>
      <c r="Z105" s="10">
        <f t="shared" si="15"/>
        <v>0</v>
      </c>
      <c r="AA105" s="10">
        <f t="shared" si="15"/>
        <v>0</v>
      </c>
      <c r="AB105" s="10">
        <f t="shared" si="15"/>
        <v>0</v>
      </c>
      <c r="AC105" s="10">
        <f t="shared" si="15"/>
        <v>0</v>
      </c>
      <c r="AD105" s="10">
        <f t="shared" si="15"/>
        <v>0</v>
      </c>
      <c r="AE105" s="10">
        <f t="shared" si="15"/>
        <v>0</v>
      </c>
      <c r="AF105" s="10">
        <f t="shared" si="15"/>
        <v>0</v>
      </c>
    </row>
    <row r="106" spans="1:32" x14ac:dyDescent="0.3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x14ac:dyDescent="0.3">
      <c r="A107" s="109" t="s">
        <v>88</v>
      </c>
      <c r="B107" s="110">
        <f t="shared" ref="B107:AF107" si="16">B84+B105</f>
        <v>0</v>
      </c>
      <c r="C107" s="110">
        <f t="shared" si="16"/>
        <v>0</v>
      </c>
      <c r="D107" s="110">
        <f t="shared" si="16"/>
        <v>0</v>
      </c>
      <c r="E107" s="110">
        <f t="shared" si="16"/>
        <v>0</v>
      </c>
      <c r="F107" s="110">
        <f t="shared" si="16"/>
        <v>0</v>
      </c>
      <c r="G107" s="110">
        <f t="shared" si="16"/>
        <v>0</v>
      </c>
      <c r="H107" s="110">
        <f t="shared" si="16"/>
        <v>0</v>
      </c>
      <c r="I107" s="110">
        <f t="shared" si="16"/>
        <v>0</v>
      </c>
      <c r="J107" s="110">
        <f t="shared" si="16"/>
        <v>0</v>
      </c>
      <c r="K107" s="110">
        <f t="shared" si="16"/>
        <v>0</v>
      </c>
      <c r="L107" s="110">
        <f t="shared" si="16"/>
        <v>0</v>
      </c>
      <c r="M107" s="110">
        <f t="shared" si="16"/>
        <v>0</v>
      </c>
      <c r="N107" s="110">
        <f t="shared" si="16"/>
        <v>0</v>
      </c>
      <c r="O107" s="110">
        <f t="shared" si="16"/>
        <v>0</v>
      </c>
      <c r="P107" s="110">
        <f t="shared" si="16"/>
        <v>0</v>
      </c>
      <c r="Q107" s="110">
        <f t="shared" si="16"/>
        <v>0</v>
      </c>
      <c r="R107" s="110">
        <f t="shared" si="16"/>
        <v>0</v>
      </c>
      <c r="S107" s="110">
        <f t="shared" si="16"/>
        <v>0</v>
      </c>
      <c r="T107" s="110">
        <f t="shared" si="16"/>
        <v>0</v>
      </c>
      <c r="U107" s="110">
        <f t="shared" si="16"/>
        <v>0</v>
      </c>
      <c r="V107" s="110">
        <f t="shared" si="16"/>
        <v>0</v>
      </c>
      <c r="W107" s="110">
        <f t="shared" si="16"/>
        <v>0</v>
      </c>
      <c r="X107" s="110">
        <f t="shared" si="16"/>
        <v>0</v>
      </c>
      <c r="Y107" s="110">
        <f t="shared" si="16"/>
        <v>0</v>
      </c>
      <c r="Z107" s="110">
        <f t="shared" si="16"/>
        <v>0</v>
      </c>
      <c r="AA107" s="110">
        <f t="shared" si="16"/>
        <v>0</v>
      </c>
      <c r="AB107" s="110">
        <f t="shared" si="16"/>
        <v>0</v>
      </c>
      <c r="AC107" s="110">
        <f t="shared" si="16"/>
        <v>0</v>
      </c>
      <c r="AD107" s="110">
        <f t="shared" si="16"/>
        <v>0</v>
      </c>
      <c r="AE107" s="110">
        <f t="shared" si="16"/>
        <v>0</v>
      </c>
      <c r="AF107" s="110">
        <f t="shared" si="16"/>
        <v>0</v>
      </c>
    </row>
    <row r="108" spans="1:32" x14ac:dyDescent="0.3">
      <c r="A108" s="111" t="s">
        <v>89</v>
      </c>
      <c r="B108" s="110" t="s">
        <v>90</v>
      </c>
      <c r="C108" s="110">
        <v>0</v>
      </c>
      <c r="D108" s="110">
        <f t="shared" ref="D108:AF108" si="17">C109</f>
        <v>0</v>
      </c>
      <c r="E108" s="110">
        <f t="shared" si="17"/>
        <v>0</v>
      </c>
      <c r="F108" s="110">
        <f t="shared" si="17"/>
        <v>0</v>
      </c>
      <c r="G108" s="110">
        <f t="shared" si="17"/>
        <v>0</v>
      </c>
      <c r="H108" s="110">
        <f t="shared" si="17"/>
        <v>0</v>
      </c>
      <c r="I108" s="110">
        <f t="shared" si="17"/>
        <v>0</v>
      </c>
      <c r="J108" s="110">
        <f t="shared" si="17"/>
        <v>0</v>
      </c>
      <c r="K108" s="110">
        <f t="shared" si="17"/>
        <v>0</v>
      </c>
      <c r="L108" s="110">
        <f t="shared" si="17"/>
        <v>0</v>
      </c>
      <c r="M108" s="110">
        <f t="shared" si="17"/>
        <v>0</v>
      </c>
      <c r="N108" s="110">
        <f t="shared" si="17"/>
        <v>0</v>
      </c>
      <c r="O108" s="110">
        <f t="shared" si="17"/>
        <v>0</v>
      </c>
      <c r="P108" s="110">
        <f t="shared" si="17"/>
        <v>0</v>
      </c>
      <c r="Q108" s="110">
        <f t="shared" si="17"/>
        <v>0</v>
      </c>
      <c r="R108" s="110">
        <f t="shared" si="17"/>
        <v>0</v>
      </c>
      <c r="S108" s="110">
        <f t="shared" si="17"/>
        <v>0</v>
      </c>
      <c r="T108" s="110">
        <f t="shared" si="17"/>
        <v>0</v>
      </c>
      <c r="U108" s="110">
        <f t="shared" si="17"/>
        <v>0</v>
      </c>
      <c r="V108" s="110">
        <f t="shared" si="17"/>
        <v>0</v>
      </c>
      <c r="W108" s="110">
        <f t="shared" si="17"/>
        <v>0</v>
      </c>
      <c r="X108" s="110">
        <f t="shared" si="17"/>
        <v>0</v>
      </c>
      <c r="Y108" s="110">
        <f t="shared" si="17"/>
        <v>0</v>
      </c>
      <c r="Z108" s="110">
        <f t="shared" si="17"/>
        <v>0</v>
      </c>
      <c r="AA108" s="110">
        <f t="shared" si="17"/>
        <v>0</v>
      </c>
      <c r="AB108" s="110">
        <f t="shared" si="17"/>
        <v>0</v>
      </c>
      <c r="AC108" s="110">
        <f t="shared" si="17"/>
        <v>0</v>
      </c>
      <c r="AD108" s="110">
        <f t="shared" si="17"/>
        <v>0</v>
      </c>
      <c r="AE108" s="110">
        <f t="shared" si="17"/>
        <v>0</v>
      </c>
      <c r="AF108" s="110">
        <f t="shared" si="17"/>
        <v>0</v>
      </c>
    </row>
    <row r="109" spans="1:32" x14ac:dyDescent="0.3">
      <c r="A109" s="111" t="s">
        <v>91</v>
      </c>
      <c r="B109" s="110" t="s">
        <v>90</v>
      </c>
      <c r="C109" s="110">
        <f>C108+C107</f>
        <v>0</v>
      </c>
      <c r="D109" s="110">
        <f t="shared" ref="D109:AF109" si="18">D108+D107</f>
        <v>0</v>
      </c>
      <c r="E109" s="110">
        <f t="shared" si="18"/>
        <v>0</v>
      </c>
      <c r="F109" s="110">
        <f t="shared" si="18"/>
        <v>0</v>
      </c>
      <c r="G109" s="110">
        <f t="shared" si="18"/>
        <v>0</v>
      </c>
      <c r="H109" s="110">
        <f t="shared" si="18"/>
        <v>0</v>
      </c>
      <c r="I109" s="110">
        <f t="shared" si="18"/>
        <v>0</v>
      </c>
      <c r="J109" s="110">
        <f t="shared" si="18"/>
        <v>0</v>
      </c>
      <c r="K109" s="110">
        <f t="shared" si="18"/>
        <v>0</v>
      </c>
      <c r="L109" s="110">
        <f t="shared" si="18"/>
        <v>0</v>
      </c>
      <c r="M109" s="110">
        <f t="shared" si="18"/>
        <v>0</v>
      </c>
      <c r="N109" s="110">
        <f t="shared" si="18"/>
        <v>0</v>
      </c>
      <c r="O109" s="110">
        <f t="shared" si="18"/>
        <v>0</v>
      </c>
      <c r="P109" s="110">
        <f t="shared" si="18"/>
        <v>0</v>
      </c>
      <c r="Q109" s="110">
        <f t="shared" si="18"/>
        <v>0</v>
      </c>
      <c r="R109" s="110">
        <f t="shared" si="18"/>
        <v>0</v>
      </c>
      <c r="S109" s="110">
        <f t="shared" si="18"/>
        <v>0</v>
      </c>
      <c r="T109" s="110">
        <f t="shared" si="18"/>
        <v>0</v>
      </c>
      <c r="U109" s="110">
        <f t="shared" si="18"/>
        <v>0</v>
      </c>
      <c r="V109" s="110">
        <f t="shared" si="18"/>
        <v>0</v>
      </c>
      <c r="W109" s="110">
        <f t="shared" si="18"/>
        <v>0</v>
      </c>
      <c r="X109" s="110">
        <f t="shared" si="18"/>
        <v>0</v>
      </c>
      <c r="Y109" s="110">
        <f t="shared" si="18"/>
        <v>0</v>
      </c>
      <c r="Z109" s="110">
        <f t="shared" si="18"/>
        <v>0</v>
      </c>
      <c r="AA109" s="110">
        <f t="shared" si="18"/>
        <v>0</v>
      </c>
      <c r="AB109" s="110">
        <f t="shared" si="18"/>
        <v>0</v>
      </c>
      <c r="AC109" s="110">
        <f t="shared" si="18"/>
        <v>0</v>
      </c>
      <c r="AD109" s="110">
        <f t="shared" si="18"/>
        <v>0</v>
      </c>
      <c r="AE109" s="110">
        <f t="shared" si="18"/>
        <v>0</v>
      </c>
      <c r="AF109" s="110">
        <f t="shared" si="18"/>
        <v>0</v>
      </c>
    </row>
    <row r="110" spans="1:32" x14ac:dyDescent="0.3">
      <c r="A110" s="80" t="s">
        <v>208</v>
      </c>
      <c r="C110" s="10" t="str">
        <f>IF(C109&gt;=0,"OK","Nesustenabil")</f>
        <v>OK</v>
      </c>
      <c r="D110" s="10" t="str">
        <f t="shared" ref="D110:AF110" si="19">IF(D109&gt;=0,"OK","Nesustenabil")</f>
        <v>OK</v>
      </c>
      <c r="E110" s="10" t="str">
        <f t="shared" si="19"/>
        <v>OK</v>
      </c>
      <c r="F110" s="10" t="str">
        <f t="shared" si="19"/>
        <v>OK</v>
      </c>
      <c r="G110" s="10" t="str">
        <f t="shared" si="19"/>
        <v>OK</v>
      </c>
      <c r="H110" s="10" t="str">
        <f t="shared" si="19"/>
        <v>OK</v>
      </c>
      <c r="I110" s="10" t="str">
        <f t="shared" si="19"/>
        <v>OK</v>
      </c>
      <c r="J110" s="10" t="str">
        <f t="shared" si="19"/>
        <v>OK</v>
      </c>
      <c r="K110" s="10" t="str">
        <f t="shared" si="19"/>
        <v>OK</v>
      </c>
      <c r="L110" s="10" t="str">
        <f t="shared" si="19"/>
        <v>OK</v>
      </c>
      <c r="M110" s="10" t="str">
        <f t="shared" si="19"/>
        <v>OK</v>
      </c>
      <c r="N110" s="10" t="str">
        <f t="shared" si="19"/>
        <v>OK</v>
      </c>
      <c r="O110" s="10" t="str">
        <f t="shared" si="19"/>
        <v>OK</v>
      </c>
      <c r="P110" s="10" t="str">
        <f t="shared" si="19"/>
        <v>OK</v>
      </c>
      <c r="Q110" s="10" t="str">
        <f t="shared" si="19"/>
        <v>OK</v>
      </c>
      <c r="R110" s="10" t="str">
        <f t="shared" si="19"/>
        <v>OK</v>
      </c>
      <c r="S110" s="10" t="str">
        <f t="shared" si="19"/>
        <v>OK</v>
      </c>
      <c r="T110" s="10" t="str">
        <f t="shared" si="19"/>
        <v>OK</v>
      </c>
      <c r="U110" s="10" t="str">
        <f t="shared" si="19"/>
        <v>OK</v>
      </c>
      <c r="V110" s="10" t="str">
        <f t="shared" si="19"/>
        <v>OK</v>
      </c>
      <c r="W110" s="10" t="str">
        <f t="shared" si="19"/>
        <v>OK</v>
      </c>
      <c r="X110" s="10" t="str">
        <f t="shared" si="19"/>
        <v>OK</v>
      </c>
      <c r="Y110" s="10" t="str">
        <f t="shared" si="19"/>
        <v>OK</v>
      </c>
      <c r="Z110" s="10" t="str">
        <f t="shared" si="19"/>
        <v>OK</v>
      </c>
      <c r="AA110" s="10" t="str">
        <f t="shared" si="19"/>
        <v>OK</v>
      </c>
      <c r="AB110" s="10" t="str">
        <f t="shared" si="19"/>
        <v>OK</v>
      </c>
      <c r="AC110" s="10" t="str">
        <f t="shared" si="19"/>
        <v>OK</v>
      </c>
      <c r="AD110" s="10" t="str">
        <f t="shared" si="19"/>
        <v>OK</v>
      </c>
      <c r="AE110" s="10" t="str">
        <f t="shared" si="19"/>
        <v>OK</v>
      </c>
      <c r="AF110" s="10" t="str">
        <f t="shared" si="19"/>
        <v>OK</v>
      </c>
    </row>
    <row r="113" spans="1:32" ht="20.5" customHeight="1" x14ac:dyDescent="0.3">
      <c r="A113" s="212" t="s">
        <v>410</v>
      </c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2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2"/>
      <c r="Z113" s="213"/>
      <c r="AA113" s="213"/>
      <c r="AB113" s="213"/>
      <c r="AC113" s="213"/>
      <c r="AD113" s="213"/>
      <c r="AE113" s="213"/>
      <c r="AF113" s="213"/>
    </row>
    <row r="114" spans="1:32" ht="20.5" customHeight="1" x14ac:dyDescent="0.3">
      <c r="A114" s="156"/>
      <c r="B114" s="89"/>
      <c r="C114" s="90" t="s">
        <v>196</v>
      </c>
      <c r="D114" s="90" t="s">
        <v>196</v>
      </c>
      <c r="E114" s="90" t="s">
        <v>196</v>
      </c>
      <c r="F114" s="90" t="s">
        <v>196</v>
      </c>
      <c r="G114" s="90" t="s">
        <v>196</v>
      </c>
      <c r="H114" s="90" t="s">
        <v>197</v>
      </c>
      <c r="I114" s="90" t="s">
        <v>197</v>
      </c>
      <c r="J114" s="90" t="s">
        <v>197</v>
      </c>
      <c r="K114" s="90" t="s">
        <v>197</v>
      </c>
      <c r="L114" s="90" t="s">
        <v>197</v>
      </c>
      <c r="M114" s="90" t="s">
        <v>197</v>
      </c>
      <c r="N114" s="90" t="s">
        <v>197</v>
      </c>
      <c r="O114" s="90" t="s">
        <v>197</v>
      </c>
      <c r="P114" s="90" t="s">
        <v>197</v>
      </c>
      <c r="Q114" s="90" t="s">
        <v>197</v>
      </c>
      <c r="R114" s="90" t="s">
        <v>197</v>
      </c>
      <c r="S114" s="90" t="s">
        <v>197</v>
      </c>
      <c r="T114" s="90" t="s">
        <v>197</v>
      </c>
      <c r="U114" s="90" t="s">
        <v>197</v>
      </c>
      <c r="V114" s="90" t="s">
        <v>197</v>
      </c>
      <c r="W114" s="90" t="s">
        <v>197</v>
      </c>
      <c r="X114" s="90" t="s">
        <v>197</v>
      </c>
      <c r="Y114" s="90" t="s">
        <v>197</v>
      </c>
      <c r="Z114" s="90" t="s">
        <v>197</v>
      </c>
      <c r="AA114" s="90" t="s">
        <v>197</v>
      </c>
      <c r="AB114" s="90" t="s">
        <v>197</v>
      </c>
      <c r="AC114" s="90" t="s">
        <v>197</v>
      </c>
      <c r="AD114" s="90" t="s">
        <v>197</v>
      </c>
      <c r="AE114" s="90" t="s">
        <v>197</v>
      </c>
      <c r="AF114" s="90" t="s">
        <v>197</v>
      </c>
    </row>
    <row r="115" spans="1:32" ht="20.5" customHeight="1" x14ac:dyDescent="0.3">
      <c r="A115" s="156"/>
      <c r="B115" s="90" t="s">
        <v>18</v>
      </c>
      <c r="C115" s="90">
        <v>1</v>
      </c>
      <c r="D115" s="90">
        <v>2</v>
      </c>
      <c r="E115" s="90">
        <v>3</v>
      </c>
      <c r="F115" s="90">
        <v>4</v>
      </c>
      <c r="G115" s="90">
        <v>5</v>
      </c>
      <c r="H115" s="90">
        <v>6</v>
      </c>
      <c r="I115" s="90">
        <v>7</v>
      </c>
      <c r="J115" s="90">
        <v>8</v>
      </c>
      <c r="K115" s="90">
        <v>9</v>
      </c>
      <c r="L115" s="90">
        <v>10</v>
      </c>
      <c r="M115" s="90">
        <v>11</v>
      </c>
      <c r="N115" s="90">
        <v>12</v>
      </c>
      <c r="O115" s="90">
        <v>13</v>
      </c>
      <c r="P115" s="90">
        <v>14</v>
      </c>
      <c r="Q115" s="90">
        <v>15</v>
      </c>
      <c r="R115" s="90">
        <v>16</v>
      </c>
      <c r="S115" s="90">
        <v>17</v>
      </c>
      <c r="T115" s="90">
        <v>18</v>
      </c>
      <c r="U115" s="90">
        <v>19</v>
      </c>
      <c r="V115" s="90">
        <v>20</v>
      </c>
      <c r="W115" s="90">
        <v>21</v>
      </c>
      <c r="X115" s="90">
        <v>22</v>
      </c>
      <c r="Y115" s="90">
        <v>23</v>
      </c>
      <c r="Z115" s="90">
        <v>24</v>
      </c>
      <c r="AA115" s="90">
        <v>25</v>
      </c>
      <c r="AB115" s="90">
        <v>26</v>
      </c>
      <c r="AC115" s="90">
        <v>27</v>
      </c>
      <c r="AD115" s="90">
        <v>28</v>
      </c>
      <c r="AE115" s="90">
        <v>29</v>
      </c>
      <c r="AF115" s="90">
        <v>30</v>
      </c>
    </row>
    <row r="116" spans="1:32" ht="20.5" customHeight="1" x14ac:dyDescent="0.3">
      <c r="A116" s="93" t="s">
        <v>407</v>
      </c>
      <c r="B116" s="10">
        <f>SUM(C116:AF116)</f>
        <v>0</v>
      </c>
      <c r="C116" s="10">
        <f>C66-C24</f>
        <v>0</v>
      </c>
      <c r="D116" s="10">
        <f t="shared" ref="D116:AF117" si="20">D66-D24</f>
        <v>0</v>
      </c>
      <c r="E116" s="10">
        <f t="shared" si="20"/>
        <v>0</v>
      </c>
      <c r="F116" s="10">
        <f t="shared" si="20"/>
        <v>0</v>
      </c>
      <c r="G116" s="10">
        <f t="shared" si="20"/>
        <v>0</v>
      </c>
      <c r="H116" s="10">
        <f t="shared" si="20"/>
        <v>0</v>
      </c>
      <c r="I116" s="10">
        <f t="shared" si="20"/>
        <v>0</v>
      </c>
      <c r="J116" s="10">
        <f t="shared" si="20"/>
        <v>0</v>
      </c>
      <c r="K116" s="10">
        <f t="shared" si="20"/>
        <v>0</v>
      </c>
      <c r="L116" s="10">
        <f t="shared" si="20"/>
        <v>0</v>
      </c>
      <c r="M116" s="10">
        <f t="shared" si="20"/>
        <v>0</v>
      </c>
      <c r="N116" s="10">
        <f t="shared" si="20"/>
        <v>0</v>
      </c>
      <c r="O116" s="10">
        <f t="shared" si="20"/>
        <v>0</v>
      </c>
      <c r="P116" s="10">
        <f t="shared" si="20"/>
        <v>0</v>
      </c>
      <c r="Q116" s="10">
        <f t="shared" si="20"/>
        <v>0</v>
      </c>
      <c r="R116" s="10">
        <f t="shared" si="20"/>
        <v>0</v>
      </c>
      <c r="S116" s="10">
        <f t="shared" si="20"/>
        <v>0</v>
      </c>
      <c r="T116" s="10">
        <f t="shared" si="20"/>
        <v>0</v>
      </c>
      <c r="U116" s="10">
        <f t="shared" si="20"/>
        <v>0</v>
      </c>
      <c r="V116" s="10">
        <f t="shared" si="20"/>
        <v>0</v>
      </c>
      <c r="W116" s="10">
        <f t="shared" si="20"/>
        <v>0</v>
      </c>
      <c r="X116" s="10">
        <f t="shared" si="20"/>
        <v>0</v>
      </c>
      <c r="Y116" s="10">
        <f t="shared" si="20"/>
        <v>0</v>
      </c>
      <c r="Z116" s="10">
        <f t="shared" si="20"/>
        <v>0</v>
      </c>
      <c r="AA116" s="10">
        <f t="shared" si="20"/>
        <v>0</v>
      </c>
      <c r="AB116" s="10">
        <f t="shared" si="20"/>
        <v>0</v>
      </c>
      <c r="AC116" s="10">
        <f t="shared" si="20"/>
        <v>0</v>
      </c>
      <c r="AD116" s="10">
        <f t="shared" si="20"/>
        <v>0</v>
      </c>
      <c r="AE116" s="10">
        <f t="shared" si="20"/>
        <v>0</v>
      </c>
      <c r="AF116" s="10">
        <f t="shared" si="20"/>
        <v>0</v>
      </c>
    </row>
    <row r="117" spans="1:32" ht="20.5" customHeight="1" x14ac:dyDescent="0.3">
      <c r="A117" s="93" t="s">
        <v>419</v>
      </c>
      <c r="B117" s="10">
        <f>SUM(C117:AF117)</f>
        <v>0</v>
      </c>
      <c r="C117" s="10">
        <f>C67-C25</f>
        <v>0</v>
      </c>
      <c r="D117" s="10">
        <f t="shared" si="20"/>
        <v>0</v>
      </c>
      <c r="E117" s="10">
        <f t="shared" si="20"/>
        <v>0</v>
      </c>
      <c r="F117" s="10">
        <f t="shared" si="20"/>
        <v>0</v>
      </c>
      <c r="G117" s="10">
        <f t="shared" si="20"/>
        <v>0</v>
      </c>
      <c r="H117" s="10">
        <f t="shared" si="20"/>
        <v>0</v>
      </c>
      <c r="I117" s="10">
        <f t="shared" si="20"/>
        <v>0</v>
      </c>
      <c r="J117" s="10">
        <f t="shared" si="20"/>
        <v>0</v>
      </c>
      <c r="K117" s="10">
        <f t="shared" si="20"/>
        <v>0</v>
      </c>
      <c r="L117" s="10">
        <f t="shared" si="20"/>
        <v>0</v>
      </c>
      <c r="M117" s="10">
        <f t="shared" si="20"/>
        <v>0</v>
      </c>
      <c r="N117" s="10">
        <f t="shared" si="20"/>
        <v>0</v>
      </c>
      <c r="O117" s="10">
        <f t="shared" si="20"/>
        <v>0</v>
      </c>
      <c r="P117" s="10">
        <f t="shared" si="20"/>
        <v>0</v>
      </c>
      <c r="Q117" s="10">
        <f t="shared" si="20"/>
        <v>0</v>
      </c>
      <c r="R117" s="10">
        <f t="shared" si="20"/>
        <v>0</v>
      </c>
      <c r="S117" s="10">
        <f t="shared" si="20"/>
        <v>0</v>
      </c>
      <c r="T117" s="10">
        <f t="shared" si="20"/>
        <v>0</v>
      </c>
      <c r="U117" s="10">
        <f t="shared" si="20"/>
        <v>0</v>
      </c>
      <c r="V117" s="10">
        <f t="shared" si="20"/>
        <v>0</v>
      </c>
      <c r="W117" s="10">
        <f t="shared" si="20"/>
        <v>0</v>
      </c>
      <c r="X117" s="10">
        <f t="shared" si="20"/>
        <v>0</v>
      </c>
      <c r="Y117" s="10">
        <f t="shared" si="20"/>
        <v>0</v>
      </c>
      <c r="Z117" s="10">
        <f t="shared" si="20"/>
        <v>0</v>
      </c>
      <c r="AA117" s="10">
        <f t="shared" si="20"/>
        <v>0</v>
      </c>
      <c r="AB117" s="10">
        <f t="shared" si="20"/>
        <v>0</v>
      </c>
      <c r="AC117" s="10">
        <f t="shared" si="20"/>
        <v>0</v>
      </c>
      <c r="AD117" s="10">
        <f t="shared" si="20"/>
        <v>0</v>
      </c>
      <c r="AE117" s="10">
        <f t="shared" si="20"/>
        <v>0</v>
      </c>
      <c r="AF117" s="10">
        <f>AF67-AF25</f>
        <v>0</v>
      </c>
    </row>
    <row r="118" spans="1:32" ht="20.5" customHeight="1" x14ac:dyDescent="0.3">
      <c r="A118" s="93" t="s">
        <v>408</v>
      </c>
      <c r="B118" s="10">
        <f>SUM(C118:AF118)</f>
        <v>0</v>
      </c>
      <c r="C118" s="10">
        <f>C83-C41</f>
        <v>0</v>
      </c>
      <c r="D118" s="10">
        <f t="shared" ref="D118:AF118" si="21">D83-D41</f>
        <v>0</v>
      </c>
      <c r="E118" s="10">
        <f t="shared" si="21"/>
        <v>0</v>
      </c>
      <c r="F118" s="10">
        <f t="shared" si="21"/>
        <v>0</v>
      </c>
      <c r="G118" s="10">
        <f t="shared" si="21"/>
        <v>0</v>
      </c>
      <c r="H118" s="10">
        <f t="shared" si="21"/>
        <v>0</v>
      </c>
      <c r="I118" s="10">
        <f t="shared" si="21"/>
        <v>0</v>
      </c>
      <c r="J118" s="10">
        <f t="shared" si="21"/>
        <v>0</v>
      </c>
      <c r="K118" s="10">
        <f t="shared" si="21"/>
        <v>0</v>
      </c>
      <c r="L118" s="10">
        <f t="shared" si="21"/>
        <v>0</v>
      </c>
      <c r="M118" s="10">
        <f t="shared" si="21"/>
        <v>0</v>
      </c>
      <c r="N118" s="10">
        <f t="shared" si="21"/>
        <v>0</v>
      </c>
      <c r="O118" s="10">
        <f t="shared" si="21"/>
        <v>0</v>
      </c>
      <c r="P118" s="10">
        <f t="shared" si="21"/>
        <v>0</v>
      </c>
      <c r="Q118" s="10">
        <f t="shared" si="21"/>
        <v>0</v>
      </c>
      <c r="R118" s="10">
        <f t="shared" si="21"/>
        <v>0</v>
      </c>
      <c r="S118" s="10">
        <f t="shared" si="21"/>
        <v>0</v>
      </c>
      <c r="T118" s="10">
        <f t="shared" si="21"/>
        <v>0</v>
      </c>
      <c r="U118" s="10">
        <f t="shared" si="21"/>
        <v>0</v>
      </c>
      <c r="V118" s="10">
        <f t="shared" si="21"/>
        <v>0</v>
      </c>
      <c r="W118" s="10">
        <f t="shared" si="21"/>
        <v>0</v>
      </c>
      <c r="X118" s="10">
        <f t="shared" si="21"/>
        <v>0</v>
      </c>
      <c r="Y118" s="10">
        <f t="shared" si="21"/>
        <v>0</v>
      </c>
      <c r="Z118" s="10">
        <f t="shared" si="21"/>
        <v>0</v>
      </c>
      <c r="AA118" s="10">
        <f t="shared" si="21"/>
        <v>0</v>
      </c>
      <c r="AB118" s="10">
        <f t="shared" si="21"/>
        <v>0</v>
      </c>
      <c r="AC118" s="10">
        <f t="shared" si="21"/>
        <v>0</v>
      </c>
      <c r="AD118" s="10">
        <f t="shared" si="21"/>
        <v>0</v>
      </c>
      <c r="AE118" s="10">
        <f t="shared" si="21"/>
        <v>0</v>
      </c>
      <c r="AF118" s="10">
        <f t="shared" si="21"/>
        <v>0</v>
      </c>
    </row>
    <row r="119" spans="1:32" ht="25.9" customHeight="1" x14ac:dyDescent="0.3">
      <c r="A119" s="109" t="s">
        <v>409</v>
      </c>
      <c r="B119" s="110">
        <f>B116-B118</f>
        <v>0</v>
      </c>
      <c r="C119" s="110">
        <f>C116+C117-C118</f>
        <v>0</v>
      </c>
      <c r="D119" s="110">
        <f t="shared" ref="D119:AF119" si="22">D116+D117-D118</f>
        <v>0</v>
      </c>
      <c r="E119" s="110">
        <f t="shared" si="22"/>
        <v>0</v>
      </c>
      <c r="F119" s="110">
        <f t="shared" si="22"/>
        <v>0</v>
      </c>
      <c r="G119" s="110">
        <f t="shared" si="22"/>
        <v>0</v>
      </c>
      <c r="H119" s="110">
        <f t="shared" si="22"/>
        <v>0</v>
      </c>
      <c r="I119" s="110">
        <f t="shared" si="22"/>
        <v>0</v>
      </c>
      <c r="J119" s="110">
        <f t="shared" si="22"/>
        <v>0</v>
      </c>
      <c r="K119" s="110">
        <f t="shared" si="22"/>
        <v>0</v>
      </c>
      <c r="L119" s="110">
        <f t="shared" si="22"/>
        <v>0</v>
      </c>
      <c r="M119" s="110">
        <f t="shared" si="22"/>
        <v>0</v>
      </c>
      <c r="N119" s="110">
        <f t="shared" si="22"/>
        <v>0</v>
      </c>
      <c r="O119" s="110">
        <f t="shared" si="22"/>
        <v>0</v>
      </c>
      <c r="P119" s="110">
        <f t="shared" si="22"/>
        <v>0</v>
      </c>
      <c r="Q119" s="110">
        <f t="shared" si="22"/>
        <v>0</v>
      </c>
      <c r="R119" s="110">
        <f t="shared" si="22"/>
        <v>0</v>
      </c>
      <c r="S119" s="110">
        <f t="shared" si="22"/>
        <v>0</v>
      </c>
      <c r="T119" s="110">
        <f t="shared" si="22"/>
        <v>0</v>
      </c>
      <c r="U119" s="110">
        <f t="shared" si="22"/>
        <v>0</v>
      </c>
      <c r="V119" s="110">
        <f t="shared" si="22"/>
        <v>0</v>
      </c>
      <c r="W119" s="110">
        <f t="shared" si="22"/>
        <v>0</v>
      </c>
      <c r="X119" s="110">
        <f t="shared" si="22"/>
        <v>0</v>
      </c>
      <c r="Y119" s="110">
        <f t="shared" si="22"/>
        <v>0</v>
      </c>
      <c r="Z119" s="110">
        <f t="shared" si="22"/>
        <v>0</v>
      </c>
      <c r="AA119" s="110">
        <f t="shared" si="22"/>
        <v>0</v>
      </c>
      <c r="AB119" s="110">
        <f t="shared" si="22"/>
        <v>0</v>
      </c>
      <c r="AC119" s="110">
        <f t="shared" si="22"/>
        <v>0</v>
      </c>
      <c r="AD119" s="110">
        <f t="shared" si="22"/>
        <v>0</v>
      </c>
      <c r="AE119" s="110">
        <f t="shared" si="22"/>
        <v>0</v>
      </c>
      <c r="AF119" s="110">
        <f t="shared" si="22"/>
        <v>0</v>
      </c>
    </row>
    <row r="120" spans="1:32" ht="20.5" customHeight="1" x14ac:dyDescent="0.35">
      <c r="A120" s="157"/>
      <c r="B120" s="157"/>
      <c r="C120" s="157"/>
      <c r="D120" s="157"/>
      <c r="E120" s="157"/>
      <c r="F120" s="157"/>
      <c r="G120" s="112"/>
      <c r="H120" s="112"/>
      <c r="I120" s="112"/>
      <c r="J120" s="112"/>
      <c r="K120" s="112"/>
      <c r="L120" s="112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:32" ht="20.5" customHeight="1" x14ac:dyDescent="0.35">
      <c r="A121" s="164" t="s">
        <v>421</v>
      </c>
      <c r="B121" s="165"/>
      <c r="C121" s="157"/>
      <c r="D121" s="157"/>
      <c r="E121" s="157"/>
      <c r="F121" s="157"/>
      <c r="G121" s="112"/>
      <c r="H121" s="112"/>
      <c r="I121" s="112"/>
      <c r="J121" s="112"/>
      <c r="K121" s="112"/>
      <c r="L121" s="112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:32" ht="20.5" customHeight="1" x14ac:dyDescent="0.35">
      <c r="A122" s="166" t="s">
        <v>422</v>
      </c>
      <c r="B122" s="170">
        <f>SUM('Buget P29'!D131:H131)-SUM('Buget P29'!E113:E117,'Buget P29'!E108:E109,'Buget P29'!E105,'Buget P29'!E98:E102,'Buget P29'!E93:E96,'Buget P29'!E85:E91,'Buget P29'!E77:E83,'Buget P29'!E72:E73,'Buget P29'!E63:E69,'Buget P29'!E60:E61,'Buget P29'!E44:E56,'Buget P29'!E39:E41,'Buget P29'!E34:E36,'Buget P29'!E25:E31,'Buget P29'!E18:E23,'Buget P29'!E14,'Buget P29'!E9:E11,'Buget P29'!H9:H11,'Buget P29'!H14,'Buget P29'!H18:H23,'Buget P29'!H25:H31,'Buget P29'!H34:H36,'Buget P29'!H39:H41,'Buget P29'!H44:H56,'Buget P29'!H60:H61,'Buget P29'!H63:H69,'Buget P29'!H72:H73,'Buget P29'!H77:H83,'Buget P29'!H85:H91,'Buget P29'!H93:H96,'Buget P29'!H98:H101,'Buget P29'!H105,'Buget P29'!H108:H110,'Buget P29'!H113:H117)</f>
        <v>0</v>
      </c>
      <c r="C122" s="157"/>
      <c r="D122" s="157"/>
      <c r="E122" s="157"/>
      <c r="F122" s="157"/>
      <c r="G122" s="112"/>
      <c r="H122" s="112"/>
      <c r="I122" s="112"/>
      <c r="J122" s="112"/>
      <c r="K122" s="112"/>
      <c r="L122" s="112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:32" ht="20.5" customHeight="1" x14ac:dyDescent="0.35">
      <c r="A123" s="166" t="s">
        <v>423</v>
      </c>
      <c r="B123" s="165">
        <f>AVERAGE(H119:J119)</f>
        <v>0</v>
      </c>
      <c r="C123" s="157"/>
      <c r="D123" s="157"/>
      <c r="E123" s="157"/>
      <c r="F123" s="157"/>
      <c r="G123" s="112"/>
      <c r="H123" s="112"/>
      <c r="I123" s="112"/>
      <c r="J123" s="112"/>
      <c r="K123" s="112"/>
      <c r="L123" s="112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:32" ht="20.5" customHeight="1" x14ac:dyDescent="0.35">
      <c r="A124" s="167" t="s">
        <v>424</v>
      </c>
      <c r="B124" s="171" t="e">
        <f>B123/B122*100</f>
        <v>#DIV/0!</v>
      </c>
      <c r="C124" s="157"/>
      <c r="D124" s="157"/>
      <c r="E124" s="157"/>
      <c r="F124" s="157"/>
      <c r="G124" s="112"/>
      <c r="H124" s="112"/>
      <c r="I124" s="112"/>
      <c r="J124" s="112"/>
      <c r="K124" s="112"/>
      <c r="L124" s="112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:32" x14ac:dyDescent="0.3">
      <c r="A125" s="113"/>
      <c r="B125" s="20"/>
      <c r="C125" s="114"/>
      <c r="D125" s="114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:32" x14ac:dyDescent="0.3">
      <c r="A126" s="113"/>
      <c r="B126" s="20"/>
      <c r="C126" s="114"/>
      <c r="D126" s="114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:32" ht="57.6" customHeight="1" x14ac:dyDescent="0.3">
      <c r="A127" s="219" t="s">
        <v>94</v>
      </c>
      <c r="B127" s="220"/>
      <c r="C127" s="220"/>
      <c r="D127" s="220"/>
      <c r="E127" s="220"/>
      <c r="F127" s="162"/>
      <c r="G127" s="162"/>
      <c r="H127" s="162"/>
      <c r="I127" s="162"/>
      <c r="J127" s="162"/>
      <c r="K127" s="163"/>
      <c r="L127" s="117"/>
      <c r="M127" s="117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</row>
    <row r="128" spans="1:32" x14ac:dyDescent="0.3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7"/>
      <c r="M128" s="117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</row>
    <row r="129" spans="1:31" x14ac:dyDescent="0.3">
      <c r="A129" s="120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7"/>
      <c r="M129" s="117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</row>
    <row r="130" spans="1:31" x14ac:dyDescent="0.3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7"/>
      <c r="M130" s="117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</row>
    <row r="131" spans="1:31" ht="23.3" x14ac:dyDescent="0.3">
      <c r="A131" s="121" t="s">
        <v>95</v>
      </c>
      <c r="B131" s="121" t="s">
        <v>96</v>
      </c>
      <c r="C131" s="121" t="s">
        <v>97</v>
      </c>
      <c r="D131" s="121" t="s">
        <v>98</v>
      </c>
      <c r="E131" s="121" t="s">
        <v>99</v>
      </c>
      <c r="F131" s="119"/>
      <c r="G131" s="119"/>
      <c r="H131" s="119"/>
      <c r="I131" s="119"/>
      <c r="J131" s="119"/>
      <c r="K131" s="119"/>
      <c r="L131" s="117"/>
      <c r="M131" s="117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</row>
    <row r="132" spans="1:31" x14ac:dyDescent="0.3">
      <c r="A132" s="142" t="s">
        <v>100</v>
      </c>
      <c r="B132" s="143">
        <v>0</v>
      </c>
      <c r="C132" s="124" t="e">
        <f>B132/$B$163</f>
        <v>#DIV/0!</v>
      </c>
      <c r="D132" s="142">
        <v>0</v>
      </c>
      <c r="E132" s="125" t="e">
        <f>ROUND(C132*D132,0)</f>
        <v>#DIV/0!</v>
      </c>
      <c r="F132" s="119"/>
      <c r="G132" s="119"/>
      <c r="H132" s="119"/>
      <c r="I132" s="119"/>
      <c r="J132" s="119"/>
      <c r="K132" s="119"/>
      <c r="L132" s="117"/>
      <c r="M132" s="117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</row>
    <row r="133" spans="1:31" x14ac:dyDescent="0.3">
      <c r="A133" s="142" t="s">
        <v>101</v>
      </c>
      <c r="B133" s="143">
        <v>0</v>
      </c>
      <c r="C133" s="124" t="e">
        <f t="shared" ref="C133:C162" si="23">B133/$B$163</f>
        <v>#DIV/0!</v>
      </c>
      <c r="D133" s="142">
        <v>0</v>
      </c>
      <c r="E133" s="125" t="e">
        <f>ROUND(C133*D133,0)</f>
        <v>#DIV/0!</v>
      </c>
      <c r="F133" s="119"/>
      <c r="G133" s="119"/>
      <c r="H133" s="119"/>
      <c r="I133" s="119"/>
      <c r="J133" s="119"/>
      <c r="K133" s="119"/>
      <c r="L133" s="117"/>
      <c r="M133" s="117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</row>
    <row r="134" spans="1:31" x14ac:dyDescent="0.3">
      <c r="A134" s="142" t="s">
        <v>102</v>
      </c>
      <c r="B134" s="143">
        <v>0</v>
      </c>
      <c r="C134" s="124" t="e">
        <f t="shared" si="23"/>
        <v>#DIV/0!</v>
      </c>
      <c r="D134" s="142">
        <v>0</v>
      </c>
      <c r="E134" s="125" t="e">
        <f t="shared" ref="E134:E162" si="24">ROUND(C134*D134,0)</f>
        <v>#DIV/0!</v>
      </c>
      <c r="F134" s="119"/>
      <c r="G134" s="119"/>
      <c r="H134" s="119"/>
      <c r="I134" s="119"/>
      <c r="J134" s="119"/>
      <c r="K134" s="119"/>
      <c r="L134" s="117"/>
      <c r="M134" s="117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</row>
    <row r="135" spans="1:31" x14ac:dyDescent="0.3">
      <c r="A135" s="142" t="s">
        <v>103</v>
      </c>
      <c r="B135" s="143">
        <v>0</v>
      </c>
      <c r="C135" s="124" t="e">
        <f t="shared" si="23"/>
        <v>#DIV/0!</v>
      </c>
      <c r="D135" s="142">
        <v>0</v>
      </c>
      <c r="E135" s="125" t="e">
        <f t="shared" si="24"/>
        <v>#DIV/0!</v>
      </c>
      <c r="F135" s="119"/>
      <c r="G135" s="119"/>
      <c r="H135" s="119"/>
      <c r="I135" s="119"/>
      <c r="J135" s="119"/>
      <c r="K135" s="119"/>
      <c r="L135" s="117"/>
      <c r="M135" s="117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</row>
    <row r="136" spans="1:31" x14ac:dyDescent="0.3">
      <c r="A136" s="142" t="s">
        <v>104</v>
      </c>
      <c r="B136" s="143">
        <v>0</v>
      </c>
      <c r="C136" s="124" t="e">
        <f t="shared" si="23"/>
        <v>#DIV/0!</v>
      </c>
      <c r="D136" s="142">
        <v>0</v>
      </c>
      <c r="E136" s="125" t="e">
        <f t="shared" si="24"/>
        <v>#DIV/0!</v>
      </c>
      <c r="F136" s="119"/>
      <c r="G136" s="119"/>
      <c r="H136" s="119"/>
      <c r="I136" s="119"/>
      <c r="J136" s="119"/>
      <c r="K136" s="119"/>
      <c r="L136" s="117"/>
      <c r="M136" s="117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</row>
    <row r="137" spans="1:31" x14ac:dyDescent="0.3">
      <c r="A137" s="142" t="s">
        <v>105</v>
      </c>
      <c r="B137" s="143">
        <v>0</v>
      </c>
      <c r="C137" s="124" t="e">
        <f t="shared" si="23"/>
        <v>#DIV/0!</v>
      </c>
      <c r="D137" s="142">
        <v>0</v>
      </c>
      <c r="E137" s="125" t="e">
        <f t="shared" si="24"/>
        <v>#DIV/0!</v>
      </c>
      <c r="F137" s="119"/>
      <c r="G137" s="119"/>
      <c r="H137" s="119"/>
      <c r="I137" s="119"/>
      <c r="J137" s="119"/>
      <c r="K137" s="119"/>
      <c r="L137" s="117"/>
      <c r="M137" s="117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</row>
    <row r="138" spans="1:31" x14ac:dyDescent="0.3">
      <c r="A138" s="142" t="s">
        <v>106</v>
      </c>
      <c r="B138" s="143">
        <v>0</v>
      </c>
      <c r="C138" s="124" t="e">
        <f t="shared" si="23"/>
        <v>#DIV/0!</v>
      </c>
      <c r="D138" s="142">
        <v>0</v>
      </c>
      <c r="E138" s="125" t="e">
        <f t="shared" si="24"/>
        <v>#DIV/0!</v>
      </c>
      <c r="F138" s="119"/>
      <c r="G138" s="119"/>
      <c r="H138" s="119"/>
      <c r="I138" s="119"/>
      <c r="J138" s="119"/>
      <c r="K138" s="119"/>
      <c r="L138" s="117"/>
      <c r="M138" s="117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</row>
    <row r="139" spans="1:31" x14ac:dyDescent="0.3">
      <c r="A139" s="142" t="s">
        <v>107</v>
      </c>
      <c r="B139" s="143">
        <v>0</v>
      </c>
      <c r="C139" s="124" t="e">
        <f t="shared" si="23"/>
        <v>#DIV/0!</v>
      </c>
      <c r="D139" s="142">
        <v>0</v>
      </c>
      <c r="E139" s="125" t="e">
        <f t="shared" si="24"/>
        <v>#DIV/0!</v>
      </c>
      <c r="F139" s="119"/>
      <c r="G139" s="119"/>
      <c r="H139" s="119"/>
      <c r="I139" s="119"/>
      <c r="J139" s="119"/>
      <c r="K139" s="119"/>
      <c r="L139" s="117"/>
      <c r="M139" s="117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</row>
    <row r="140" spans="1:31" x14ac:dyDescent="0.3">
      <c r="A140" s="142" t="s">
        <v>108</v>
      </c>
      <c r="B140" s="143">
        <v>0</v>
      </c>
      <c r="C140" s="124" t="e">
        <f t="shared" si="23"/>
        <v>#DIV/0!</v>
      </c>
      <c r="D140" s="142">
        <v>0</v>
      </c>
      <c r="E140" s="125" t="e">
        <f t="shared" si="24"/>
        <v>#DIV/0!</v>
      </c>
      <c r="F140" s="119"/>
      <c r="G140" s="119"/>
      <c r="H140" s="119"/>
      <c r="I140" s="119"/>
      <c r="J140" s="119"/>
      <c r="K140" s="119"/>
      <c r="L140" s="117"/>
      <c r="M140" s="117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</row>
    <row r="141" spans="1:31" x14ac:dyDescent="0.3">
      <c r="A141" s="142" t="s">
        <v>109</v>
      </c>
      <c r="B141" s="143">
        <v>0</v>
      </c>
      <c r="C141" s="124" t="e">
        <f t="shared" si="23"/>
        <v>#DIV/0!</v>
      </c>
      <c r="D141" s="142">
        <v>0</v>
      </c>
      <c r="E141" s="125" t="e">
        <f t="shared" si="24"/>
        <v>#DIV/0!</v>
      </c>
      <c r="F141" s="119"/>
      <c r="G141" s="119"/>
      <c r="H141" s="119"/>
      <c r="I141" s="119"/>
      <c r="J141" s="119"/>
      <c r="K141" s="119"/>
      <c r="L141" s="117"/>
      <c r="M141" s="117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</row>
    <row r="142" spans="1:31" x14ac:dyDescent="0.3">
      <c r="A142" s="142" t="s">
        <v>110</v>
      </c>
      <c r="B142" s="143">
        <v>0</v>
      </c>
      <c r="C142" s="124" t="e">
        <f t="shared" si="23"/>
        <v>#DIV/0!</v>
      </c>
      <c r="D142" s="142">
        <v>0</v>
      </c>
      <c r="E142" s="125" t="e">
        <f t="shared" si="24"/>
        <v>#DIV/0!</v>
      </c>
      <c r="F142" s="119"/>
      <c r="G142" s="119"/>
      <c r="H142" s="119"/>
      <c r="I142" s="119"/>
      <c r="J142" s="119"/>
      <c r="K142" s="119"/>
      <c r="L142" s="117"/>
      <c r="M142" s="117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</row>
    <row r="143" spans="1:31" x14ac:dyDescent="0.3">
      <c r="A143" s="142" t="s">
        <v>111</v>
      </c>
      <c r="B143" s="143">
        <v>0</v>
      </c>
      <c r="C143" s="124" t="e">
        <f t="shared" si="23"/>
        <v>#DIV/0!</v>
      </c>
      <c r="D143" s="142">
        <v>0</v>
      </c>
      <c r="E143" s="125" t="e">
        <f t="shared" si="24"/>
        <v>#DIV/0!</v>
      </c>
      <c r="F143" s="119"/>
      <c r="G143" s="119"/>
      <c r="H143" s="119"/>
      <c r="I143" s="119"/>
      <c r="J143" s="119"/>
      <c r="K143" s="119"/>
      <c r="L143" s="117"/>
      <c r="M143" s="117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</row>
    <row r="144" spans="1:31" x14ac:dyDescent="0.3">
      <c r="A144" s="142" t="s">
        <v>112</v>
      </c>
      <c r="B144" s="143">
        <v>0</v>
      </c>
      <c r="C144" s="124" t="e">
        <f t="shared" si="23"/>
        <v>#DIV/0!</v>
      </c>
      <c r="D144" s="142">
        <v>0</v>
      </c>
      <c r="E144" s="125" t="e">
        <f t="shared" si="24"/>
        <v>#DIV/0!</v>
      </c>
      <c r="F144" s="119"/>
      <c r="G144" s="119"/>
      <c r="H144" s="119"/>
      <c r="I144" s="119"/>
      <c r="J144" s="119"/>
      <c r="K144" s="119"/>
      <c r="L144" s="117"/>
      <c r="M144" s="117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</row>
    <row r="145" spans="1:31" x14ac:dyDescent="0.3">
      <c r="A145" s="142" t="s">
        <v>113</v>
      </c>
      <c r="B145" s="143">
        <v>0</v>
      </c>
      <c r="C145" s="124" t="e">
        <f t="shared" si="23"/>
        <v>#DIV/0!</v>
      </c>
      <c r="D145" s="142">
        <v>0</v>
      </c>
      <c r="E145" s="125" t="e">
        <f t="shared" si="24"/>
        <v>#DIV/0!</v>
      </c>
      <c r="F145" s="119"/>
      <c r="G145" s="119"/>
      <c r="H145" s="119"/>
      <c r="I145" s="119"/>
      <c r="J145" s="119"/>
      <c r="K145" s="119"/>
      <c r="L145" s="117"/>
      <c r="M145" s="117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</row>
    <row r="146" spans="1:31" x14ac:dyDescent="0.3">
      <c r="A146" s="142" t="s">
        <v>114</v>
      </c>
      <c r="B146" s="143">
        <v>0</v>
      </c>
      <c r="C146" s="124" t="e">
        <f t="shared" si="23"/>
        <v>#DIV/0!</v>
      </c>
      <c r="D146" s="142">
        <v>0</v>
      </c>
      <c r="E146" s="125" t="e">
        <f t="shared" si="24"/>
        <v>#DIV/0!</v>
      </c>
      <c r="F146" s="119"/>
      <c r="G146" s="119"/>
      <c r="H146" s="119"/>
      <c r="I146" s="119"/>
      <c r="J146" s="119"/>
      <c r="K146" s="119"/>
      <c r="L146" s="117"/>
      <c r="M146" s="117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</row>
    <row r="147" spans="1:31" x14ac:dyDescent="0.3">
      <c r="A147" s="142" t="s">
        <v>115</v>
      </c>
      <c r="B147" s="143">
        <v>0</v>
      </c>
      <c r="C147" s="124" t="e">
        <f t="shared" si="23"/>
        <v>#DIV/0!</v>
      </c>
      <c r="D147" s="142">
        <v>0</v>
      </c>
      <c r="E147" s="125" t="e">
        <f t="shared" si="24"/>
        <v>#DIV/0!</v>
      </c>
      <c r="F147" s="119"/>
      <c r="G147" s="119"/>
      <c r="H147" s="119"/>
      <c r="I147" s="119"/>
      <c r="J147" s="119"/>
      <c r="K147" s="119"/>
      <c r="L147" s="117"/>
      <c r="M147" s="117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</row>
    <row r="148" spans="1:31" x14ac:dyDescent="0.3">
      <c r="A148" s="142" t="s">
        <v>116</v>
      </c>
      <c r="B148" s="143">
        <v>0</v>
      </c>
      <c r="C148" s="124" t="e">
        <f t="shared" si="23"/>
        <v>#DIV/0!</v>
      </c>
      <c r="D148" s="142">
        <v>0</v>
      </c>
      <c r="E148" s="125" t="e">
        <f t="shared" si="24"/>
        <v>#DIV/0!</v>
      </c>
      <c r="F148" s="119"/>
      <c r="G148" s="119"/>
      <c r="H148" s="119"/>
      <c r="I148" s="119"/>
      <c r="J148" s="119"/>
      <c r="K148" s="119"/>
      <c r="L148" s="117"/>
      <c r="M148" s="117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</row>
    <row r="149" spans="1:31" x14ac:dyDescent="0.3">
      <c r="A149" s="142" t="s">
        <v>117</v>
      </c>
      <c r="B149" s="143">
        <v>0</v>
      </c>
      <c r="C149" s="124" t="e">
        <f t="shared" si="23"/>
        <v>#DIV/0!</v>
      </c>
      <c r="D149" s="142">
        <v>0</v>
      </c>
      <c r="E149" s="125" t="e">
        <f t="shared" si="24"/>
        <v>#DIV/0!</v>
      </c>
      <c r="F149" s="119"/>
      <c r="G149" s="119"/>
      <c r="H149" s="119"/>
      <c r="I149" s="119"/>
      <c r="J149" s="119"/>
      <c r="K149" s="119"/>
      <c r="L149" s="117"/>
      <c r="M149" s="117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</row>
    <row r="150" spans="1:31" x14ac:dyDescent="0.3">
      <c r="A150" s="142" t="s">
        <v>118</v>
      </c>
      <c r="B150" s="143">
        <v>0</v>
      </c>
      <c r="C150" s="124" t="e">
        <f t="shared" si="23"/>
        <v>#DIV/0!</v>
      </c>
      <c r="D150" s="142">
        <v>0</v>
      </c>
      <c r="E150" s="125" t="e">
        <f t="shared" si="24"/>
        <v>#DIV/0!</v>
      </c>
      <c r="F150" s="119"/>
      <c r="G150" s="119"/>
      <c r="H150" s="119"/>
      <c r="I150" s="119"/>
      <c r="J150" s="119"/>
      <c r="K150" s="119"/>
      <c r="L150" s="117"/>
      <c r="M150" s="117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</row>
    <row r="151" spans="1:31" x14ac:dyDescent="0.3">
      <c r="A151" s="142" t="s">
        <v>119</v>
      </c>
      <c r="B151" s="143">
        <v>0</v>
      </c>
      <c r="C151" s="124" t="e">
        <f t="shared" si="23"/>
        <v>#DIV/0!</v>
      </c>
      <c r="D151" s="142">
        <v>0</v>
      </c>
      <c r="E151" s="125" t="e">
        <f t="shared" si="24"/>
        <v>#DIV/0!</v>
      </c>
      <c r="F151" s="119"/>
      <c r="G151" s="119"/>
      <c r="H151" s="119"/>
      <c r="I151" s="119"/>
      <c r="J151" s="119"/>
      <c r="K151" s="119"/>
      <c r="L151" s="117"/>
      <c r="M151" s="117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</row>
    <row r="152" spans="1:31" x14ac:dyDescent="0.3">
      <c r="A152" s="142" t="s">
        <v>120</v>
      </c>
      <c r="B152" s="143">
        <v>0</v>
      </c>
      <c r="C152" s="124" t="e">
        <f t="shared" si="23"/>
        <v>#DIV/0!</v>
      </c>
      <c r="D152" s="142">
        <v>0</v>
      </c>
      <c r="E152" s="125" t="e">
        <f t="shared" si="24"/>
        <v>#DIV/0!</v>
      </c>
      <c r="F152" s="119"/>
      <c r="G152" s="119"/>
      <c r="H152" s="119"/>
      <c r="I152" s="119"/>
      <c r="J152" s="119"/>
      <c r="K152" s="119"/>
      <c r="L152" s="117"/>
      <c r="M152" s="117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</row>
    <row r="153" spans="1:31" x14ac:dyDescent="0.3">
      <c r="A153" s="142" t="s">
        <v>121</v>
      </c>
      <c r="B153" s="143">
        <v>0</v>
      </c>
      <c r="C153" s="124" t="e">
        <f t="shared" si="23"/>
        <v>#DIV/0!</v>
      </c>
      <c r="D153" s="142">
        <v>0</v>
      </c>
      <c r="E153" s="125" t="e">
        <f t="shared" si="24"/>
        <v>#DIV/0!</v>
      </c>
      <c r="F153" s="119"/>
      <c r="G153" s="119"/>
      <c r="H153" s="119"/>
      <c r="I153" s="119"/>
      <c r="J153" s="119"/>
      <c r="K153" s="119"/>
      <c r="L153" s="117"/>
      <c r="M153" s="117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</row>
    <row r="154" spans="1:31" x14ac:dyDescent="0.3">
      <c r="A154" s="142" t="s">
        <v>122</v>
      </c>
      <c r="B154" s="143">
        <v>0</v>
      </c>
      <c r="C154" s="124" t="e">
        <f t="shared" si="23"/>
        <v>#DIV/0!</v>
      </c>
      <c r="D154" s="142">
        <v>0</v>
      </c>
      <c r="E154" s="125" t="e">
        <f t="shared" si="24"/>
        <v>#DIV/0!</v>
      </c>
      <c r="F154" s="119"/>
      <c r="G154" s="119"/>
      <c r="H154" s="119"/>
      <c r="I154" s="119"/>
      <c r="J154" s="119"/>
      <c r="K154" s="119"/>
      <c r="L154" s="117"/>
      <c r="M154" s="117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</row>
    <row r="155" spans="1:31" x14ac:dyDescent="0.3">
      <c r="A155" s="142" t="s">
        <v>123</v>
      </c>
      <c r="B155" s="143">
        <v>0</v>
      </c>
      <c r="C155" s="124" t="e">
        <f t="shared" si="23"/>
        <v>#DIV/0!</v>
      </c>
      <c r="D155" s="142">
        <v>0</v>
      </c>
      <c r="E155" s="125" t="e">
        <f t="shared" si="24"/>
        <v>#DIV/0!</v>
      </c>
      <c r="F155" s="119"/>
      <c r="G155" s="119"/>
      <c r="H155" s="119"/>
      <c r="I155" s="119"/>
      <c r="J155" s="119"/>
      <c r="K155" s="119"/>
      <c r="L155" s="117"/>
      <c r="M155" s="117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</row>
    <row r="156" spans="1:31" x14ac:dyDescent="0.3">
      <c r="A156" s="142" t="s">
        <v>124</v>
      </c>
      <c r="B156" s="143">
        <v>0</v>
      </c>
      <c r="C156" s="124" t="e">
        <f t="shared" si="23"/>
        <v>#DIV/0!</v>
      </c>
      <c r="D156" s="142">
        <v>0</v>
      </c>
      <c r="E156" s="125" t="e">
        <f t="shared" si="24"/>
        <v>#DIV/0!</v>
      </c>
      <c r="F156" s="119"/>
      <c r="G156" s="119"/>
      <c r="H156" s="119"/>
      <c r="I156" s="119"/>
      <c r="J156" s="119"/>
      <c r="K156" s="119"/>
      <c r="L156" s="117"/>
      <c r="M156" s="117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</row>
    <row r="157" spans="1:31" x14ac:dyDescent="0.3">
      <c r="A157" s="142" t="s">
        <v>125</v>
      </c>
      <c r="B157" s="143">
        <v>0</v>
      </c>
      <c r="C157" s="124" t="e">
        <f t="shared" si="23"/>
        <v>#DIV/0!</v>
      </c>
      <c r="D157" s="142">
        <v>0</v>
      </c>
      <c r="E157" s="125" t="e">
        <f t="shared" si="24"/>
        <v>#DIV/0!</v>
      </c>
      <c r="F157" s="119"/>
      <c r="G157" s="119"/>
      <c r="H157" s="119"/>
      <c r="I157" s="119"/>
      <c r="J157" s="119"/>
      <c r="K157" s="119"/>
      <c r="L157" s="117"/>
      <c r="M157" s="117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</row>
    <row r="158" spans="1:31" x14ac:dyDescent="0.3">
      <c r="A158" s="142" t="s">
        <v>126</v>
      </c>
      <c r="B158" s="143">
        <v>0</v>
      </c>
      <c r="C158" s="124" t="e">
        <f t="shared" si="23"/>
        <v>#DIV/0!</v>
      </c>
      <c r="D158" s="142">
        <v>0</v>
      </c>
      <c r="E158" s="125" t="e">
        <f t="shared" si="24"/>
        <v>#DIV/0!</v>
      </c>
      <c r="F158" s="119"/>
      <c r="G158" s="119"/>
      <c r="H158" s="119"/>
      <c r="I158" s="119"/>
      <c r="J158" s="119"/>
      <c r="K158" s="119"/>
      <c r="L158" s="117"/>
      <c r="M158" s="117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</row>
    <row r="159" spans="1:31" x14ac:dyDescent="0.3">
      <c r="A159" s="142" t="s">
        <v>127</v>
      </c>
      <c r="B159" s="143">
        <v>0</v>
      </c>
      <c r="C159" s="124" t="e">
        <f t="shared" si="23"/>
        <v>#DIV/0!</v>
      </c>
      <c r="D159" s="142">
        <v>0</v>
      </c>
      <c r="E159" s="125" t="e">
        <f t="shared" si="24"/>
        <v>#DIV/0!</v>
      </c>
      <c r="F159" s="119"/>
      <c r="G159" s="119"/>
      <c r="H159" s="119"/>
      <c r="I159" s="119"/>
      <c r="J159" s="119"/>
      <c r="K159" s="119"/>
      <c r="L159" s="117"/>
      <c r="M159" s="117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</row>
    <row r="160" spans="1:31" x14ac:dyDescent="0.3">
      <c r="A160" s="142" t="s">
        <v>128</v>
      </c>
      <c r="B160" s="143">
        <v>0</v>
      </c>
      <c r="C160" s="124" t="e">
        <f t="shared" si="23"/>
        <v>#DIV/0!</v>
      </c>
      <c r="D160" s="142">
        <v>0</v>
      </c>
      <c r="E160" s="125" t="e">
        <f t="shared" si="24"/>
        <v>#DIV/0!</v>
      </c>
      <c r="F160" s="119"/>
      <c r="G160" s="119"/>
      <c r="H160" s="119"/>
      <c r="I160" s="119"/>
      <c r="J160" s="119"/>
      <c r="K160" s="119"/>
      <c r="L160" s="117"/>
      <c r="M160" s="117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</row>
    <row r="161" spans="1:41" x14ac:dyDescent="0.3">
      <c r="A161" s="142" t="s">
        <v>129</v>
      </c>
      <c r="B161" s="143">
        <v>0</v>
      </c>
      <c r="C161" s="124" t="e">
        <f t="shared" si="23"/>
        <v>#DIV/0!</v>
      </c>
      <c r="D161" s="142">
        <v>0</v>
      </c>
      <c r="E161" s="125" t="e">
        <f t="shared" si="24"/>
        <v>#DIV/0!</v>
      </c>
      <c r="F161" s="119"/>
      <c r="G161" s="119"/>
      <c r="H161" s="119"/>
      <c r="I161" s="119"/>
      <c r="J161" s="119"/>
      <c r="K161" s="119"/>
      <c r="L161" s="117"/>
      <c r="M161" s="117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</row>
    <row r="162" spans="1:41" x14ac:dyDescent="0.3">
      <c r="A162" s="122"/>
      <c r="B162" s="123"/>
      <c r="C162" s="124" t="e">
        <f t="shared" si="23"/>
        <v>#DIV/0!</v>
      </c>
      <c r="D162" s="122"/>
      <c r="E162" s="125" t="e">
        <f t="shared" si="24"/>
        <v>#DIV/0!</v>
      </c>
      <c r="F162" s="119"/>
      <c r="G162" s="119"/>
      <c r="H162" s="119"/>
      <c r="I162" s="119"/>
      <c r="J162" s="119"/>
      <c r="K162" s="119"/>
      <c r="L162" s="117"/>
      <c r="M162" s="117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</row>
    <row r="163" spans="1:41" x14ac:dyDescent="0.3">
      <c r="A163" s="126" t="s">
        <v>92</v>
      </c>
      <c r="B163" s="127">
        <f>SUM(B132:B162)</f>
        <v>0</v>
      </c>
      <c r="C163" s="128"/>
      <c r="D163" s="129"/>
      <c r="E163" s="130" t="e">
        <f>SUM(E132:E162)</f>
        <v>#DIV/0!</v>
      </c>
      <c r="F163" s="131"/>
      <c r="G163" s="131"/>
      <c r="H163" s="131"/>
      <c r="I163" s="131"/>
      <c r="J163" s="131"/>
      <c r="K163" s="131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</row>
    <row r="164" spans="1:41" x14ac:dyDescent="0.3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</row>
    <row r="165" spans="1:41" x14ac:dyDescent="0.3">
      <c r="A165" s="214" t="s">
        <v>130</v>
      </c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</row>
    <row r="166" spans="1:41" x14ac:dyDescent="0.3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33" t="e">
        <f>IF(E163-AE168&gt;0,E163-AE168,0)</f>
        <v>#DIV/0!</v>
      </c>
    </row>
    <row r="167" spans="1:41" x14ac:dyDescent="0.3">
      <c r="A167" s="215" t="s">
        <v>131</v>
      </c>
      <c r="B167" s="217" t="s">
        <v>132</v>
      </c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21" t="s">
        <v>133</v>
      </c>
      <c r="AG167" s="221"/>
      <c r="AH167" s="221"/>
      <c r="AI167" s="221"/>
      <c r="AJ167" s="221"/>
      <c r="AK167" s="221"/>
      <c r="AL167" s="221"/>
      <c r="AM167" s="221"/>
      <c r="AN167" s="221"/>
      <c r="AO167" s="222"/>
    </row>
    <row r="168" spans="1:41" x14ac:dyDescent="0.3">
      <c r="A168" s="216"/>
      <c r="B168" s="134">
        <v>1</v>
      </c>
      <c r="C168" s="134">
        <f>B168+1</f>
        <v>2</v>
      </c>
      <c r="D168" s="134">
        <f t="shared" ref="D168:AE168" si="25">C168+1</f>
        <v>3</v>
      </c>
      <c r="E168" s="134">
        <f t="shared" si="25"/>
        <v>4</v>
      </c>
      <c r="F168" s="134">
        <f t="shared" si="25"/>
        <v>5</v>
      </c>
      <c r="G168" s="134">
        <f t="shared" si="25"/>
        <v>6</v>
      </c>
      <c r="H168" s="134">
        <f t="shared" si="25"/>
        <v>7</v>
      </c>
      <c r="I168" s="134">
        <f t="shared" si="25"/>
        <v>8</v>
      </c>
      <c r="J168" s="134">
        <f t="shared" si="25"/>
        <v>9</v>
      </c>
      <c r="K168" s="134">
        <f t="shared" si="25"/>
        <v>10</v>
      </c>
      <c r="L168" s="134">
        <f t="shared" si="25"/>
        <v>11</v>
      </c>
      <c r="M168" s="134">
        <f t="shared" si="25"/>
        <v>12</v>
      </c>
      <c r="N168" s="134">
        <f t="shared" si="25"/>
        <v>13</v>
      </c>
      <c r="O168" s="134">
        <f t="shared" si="25"/>
        <v>14</v>
      </c>
      <c r="P168" s="134">
        <f t="shared" si="25"/>
        <v>15</v>
      </c>
      <c r="Q168" s="134">
        <f t="shared" si="25"/>
        <v>16</v>
      </c>
      <c r="R168" s="134">
        <f t="shared" si="25"/>
        <v>17</v>
      </c>
      <c r="S168" s="134">
        <f t="shared" si="25"/>
        <v>18</v>
      </c>
      <c r="T168" s="134">
        <f t="shared" si="25"/>
        <v>19</v>
      </c>
      <c r="U168" s="134">
        <f t="shared" si="25"/>
        <v>20</v>
      </c>
      <c r="V168" s="134">
        <f t="shared" si="25"/>
        <v>21</v>
      </c>
      <c r="W168" s="134">
        <f t="shared" si="25"/>
        <v>22</v>
      </c>
      <c r="X168" s="134">
        <f t="shared" si="25"/>
        <v>23</v>
      </c>
      <c r="Y168" s="134">
        <f t="shared" si="25"/>
        <v>24</v>
      </c>
      <c r="Z168" s="134">
        <f t="shared" si="25"/>
        <v>25</v>
      </c>
      <c r="AA168" s="134">
        <f t="shared" si="25"/>
        <v>26</v>
      </c>
      <c r="AB168" s="134">
        <f t="shared" si="25"/>
        <v>27</v>
      </c>
      <c r="AC168" s="134">
        <f t="shared" si="25"/>
        <v>28</v>
      </c>
      <c r="AD168" s="134">
        <f t="shared" si="25"/>
        <v>29</v>
      </c>
      <c r="AE168" s="134">
        <f t="shared" si="25"/>
        <v>30</v>
      </c>
      <c r="AF168" s="134" t="e">
        <f>IF($AF$166&gt;0,IF(AND(0&lt;AE168,AE168&lt;$AF$166),AE168+1,0),0)</f>
        <v>#DIV/0!</v>
      </c>
      <c r="AG168" s="134" t="e">
        <f t="shared" ref="AG168:AO168" si="26">IF($AF$166&gt;0,IF(AND(0&lt;AF168,AF168&lt;$AF$166),AF168+1,0),0)</f>
        <v>#DIV/0!</v>
      </c>
      <c r="AH168" s="134" t="e">
        <f t="shared" si="26"/>
        <v>#DIV/0!</v>
      </c>
      <c r="AI168" s="134" t="e">
        <f t="shared" si="26"/>
        <v>#DIV/0!</v>
      </c>
      <c r="AJ168" s="134" t="e">
        <f t="shared" si="26"/>
        <v>#DIV/0!</v>
      </c>
      <c r="AK168" s="134" t="e">
        <f t="shared" si="26"/>
        <v>#DIV/0!</v>
      </c>
      <c r="AL168" s="134" t="e">
        <f t="shared" si="26"/>
        <v>#DIV/0!</v>
      </c>
      <c r="AM168" s="134" t="e">
        <f t="shared" si="26"/>
        <v>#DIV/0!</v>
      </c>
      <c r="AN168" s="134" t="e">
        <f t="shared" si="26"/>
        <v>#DIV/0!</v>
      </c>
      <c r="AO168" s="134" t="e">
        <f t="shared" si="26"/>
        <v>#DIV/0!</v>
      </c>
    </row>
    <row r="169" spans="1:41" x14ac:dyDescent="0.3">
      <c r="A169" s="135" t="s">
        <v>93</v>
      </c>
      <c r="B169" s="136">
        <f t="shared" ref="B169:AD169" si="27">C116-C118</f>
        <v>0</v>
      </c>
      <c r="C169" s="136">
        <f t="shared" si="27"/>
        <v>0</v>
      </c>
      <c r="D169" s="136">
        <f t="shared" si="27"/>
        <v>0</v>
      </c>
      <c r="E169" s="136">
        <f t="shared" si="27"/>
        <v>0</v>
      </c>
      <c r="F169" s="136">
        <f t="shared" si="27"/>
        <v>0</v>
      </c>
      <c r="G169" s="136">
        <f t="shared" si="27"/>
        <v>0</v>
      </c>
      <c r="H169" s="136">
        <f t="shared" si="27"/>
        <v>0</v>
      </c>
      <c r="I169" s="136">
        <f t="shared" si="27"/>
        <v>0</v>
      </c>
      <c r="J169" s="136">
        <f t="shared" si="27"/>
        <v>0</v>
      </c>
      <c r="K169" s="136">
        <f t="shared" si="27"/>
        <v>0</v>
      </c>
      <c r="L169" s="136">
        <f t="shared" si="27"/>
        <v>0</v>
      </c>
      <c r="M169" s="136">
        <f t="shared" si="27"/>
        <v>0</v>
      </c>
      <c r="N169" s="136">
        <f t="shared" si="27"/>
        <v>0</v>
      </c>
      <c r="O169" s="136">
        <f t="shared" si="27"/>
        <v>0</v>
      </c>
      <c r="P169" s="136">
        <f t="shared" si="27"/>
        <v>0</v>
      </c>
      <c r="Q169" s="136">
        <f t="shared" si="27"/>
        <v>0</v>
      </c>
      <c r="R169" s="136">
        <f t="shared" si="27"/>
        <v>0</v>
      </c>
      <c r="S169" s="136">
        <f t="shared" si="27"/>
        <v>0</v>
      </c>
      <c r="T169" s="136">
        <f t="shared" si="27"/>
        <v>0</v>
      </c>
      <c r="U169" s="136">
        <f t="shared" si="27"/>
        <v>0</v>
      </c>
      <c r="V169" s="136">
        <f t="shared" si="27"/>
        <v>0</v>
      </c>
      <c r="W169" s="136">
        <f t="shared" si="27"/>
        <v>0</v>
      </c>
      <c r="X169" s="136">
        <f t="shared" si="27"/>
        <v>0</v>
      </c>
      <c r="Y169" s="136">
        <f t="shared" si="27"/>
        <v>0</v>
      </c>
      <c r="Z169" s="136">
        <f t="shared" si="27"/>
        <v>0</v>
      </c>
      <c r="AA169" s="136">
        <f t="shared" si="27"/>
        <v>0</v>
      </c>
      <c r="AB169" s="136">
        <f t="shared" si="27"/>
        <v>0</v>
      </c>
      <c r="AC169" s="136">
        <f t="shared" si="27"/>
        <v>0</v>
      </c>
      <c r="AD169" s="136">
        <f t="shared" si="27"/>
        <v>0</v>
      </c>
      <c r="AE169" s="136">
        <f t="shared" ref="AE169" si="28">N(AND(AE168&gt;0,$O$75&gt;0)*$O$75)</f>
        <v>0</v>
      </c>
      <c r="AF169" s="136" t="e">
        <f>N(AND(AF168&gt;0,$AF$166&gt;0)*$AF$166)</f>
        <v>#DIV/0!</v>
      </c>
      <c r="AG169" s="136" t="e">
        <f t="shared" ref="AG169:AO169" si="29">N(AND(AG168&gt;0,$AE$69&gt;0)*$AE$69)</f>
        <v>#DIV/0!</v>
      </c>
      <c r="AH169" s="136" t="e">
        <f t="shared" si="29"/>
        <v>#DIV/0!</v>
      </c>
      <c r="AI169" s="136" t="e">
        <f t="shared" si="29"/>
        <v>#DIV/0!</v>
      </c>
      <c r="AJ169" s="136" t="e">
        <f t="shared" si="29"/>
        <v>#DIV/0!</v>
      </c>
      <c r="AK169" s="136" t="e">
        <f t="shared" si="29"/>
        <v>#DIV/0!</v>
      </c>
      <c r="AL169" s="136" t="e">
        <f t="shared" si="29"/>
        <v>#DIV/0!</v>
      </c>
      <c r="AM169" s="136" t="e">
        <f t="shared" si="29"/>
        <v>#DIV/0!</v>
      </c>
      <c r="AN169" s="136" t="e">
        <f t="shared" si="29"/>
        <v>#DIV/0!</v>
      </c>
      <c r="AO169" s="136" t="e">
        <f t="shared" si="29"/>
        <v>#DIV/0!</v>
      </c>
    </row>
    <row r="170" spans="1:41" x14ac:dyDescent="0.3">
      <c r="A170" s="135" t="s">
        <v>134</v>
      </c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18"/>
      <c r="P170" s="137"/>
      <c r="Q170" s="13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39">
        <f>IF(AF116-AF118&gt;0,NPV(4%,AF169:AO169),0)</f>
        <v>0</v>
      </c>
      <c r="AG170" s="118"/>
      <c r="AH170" s="118"/>
      <c r="AI170" s="118"/>
      <c r="AJ170" s="118"/>
      <c r="AK170" s="118"/>
      <c r="AL170" s="118"/>
      <c r="AM170" s="118"/>
      <c r="AN170" s="118"/>
      <c r="AO170" s="118"/>
    </row>
    <row r="171" spans="1:41" x14ac:dyDescent="0.3">
      <c r="A171" s="130" t="s">
        <v>135</v>
      </c>
      <c r="B171" s="140">
        <f>SUM(B169:B170)</f>
        <v>0</v>
      </c>
      <c r="C171" s="140">
        <f>SUM(C169:C170)</f>
        <v>0</v>
      </c>
      <c r="D171" s="140">
        <f>SUM(D169:D170)</f>
        <v>0</v>
      </c>
      <c r="E171" s="140">
        <f>SUM(E169:E170)</f>
        <v>0</v>
      </c>
      <c r="F171" s="140">
        <f>SUM(F169:F170)</f>
        <v>0</v>
      </c>
      <c r="G171" s="140">
        <f t="shared" ref="G171:AE171" si="30">SUM(G169:G170)</f>
        <v>0</v>
      </c>
      <c r="H171" s="140">
        <f t="shared" si="30"/>
        <v>0</v>
      </c>
      <c r="I171" s="140">
        <f t="shared" si="30"/>
        <v>0</v>
      </c>
      <c r="J171" s="140">
        <f t="shared" si="30"/>
        <v>0</v>
      </c>
      <c r="K171" s="140">
        <f t="shared" si="30"/>
        <v>0</v>
      </c>
      <c r="L171" s="140">
        <f t="shared" si="30"/>
        <v>0</v>
      </c>
      <c r="M171" s="140">
        <f t="shared" si="30"/>
        <v>0</v>
      </c>
      <c r="N171" s="140">
        <f t="shared" si="30"/>
        <v>0</v>
      </c>
      <c r="O171" s="140">
        <f t="shared" si="30"/>
        <v>0</v>
      </c>
      <c r="P171" s="140">
        <f t="shared" si="30"/>
        <v>0</v>
      </c>
      <c r="Q171" s="140">
        <f t="shared" si="30"/>
        <v>0</v>
      </c>
      <c r="R171" s="140">
        <f t="shared" si="30"/>
        <v>0</v>
      </c>
      <c r="S171" s="140">
        <f t="shared" si="30"/>
        <v>0</v>
      </c>
      <c r="T171" s="140">
        <f t="shared" si="30"/>
        <v>0</v>
      </c>
      <c r="U171" s="140">
        <f t="shared" si="30"/>
        <v>0</v>
      </c>
      <c r="V171" s="140">
        <f t="shared" si="30"/>
        <v>0</v>
      </c>
      <c r="W171" s="140">
        <f t="shared" si="30"/>
        <v>0</v>
      </c>
      <c r="X171" s="140">
        <f t="shared" si="30"/>
        <v>0</v>
      </c>
      <c r="Y171" s="140">
        <f t="shared" si="30"/>
        <v>0</v>
      </c>
      <c r="Z171" s="140">
        <f t="shared" si="30"/>
        <v>0</v>
      </c>
      <c r="AA171" s="140">
        <f t="shared" si="30"/>
        <v>0</v>
      </c>
      <c r="AB171" s="140">
        <f t="shared" si="30"/>
        <v>0</v>
      </c>
      <c r="AC171" s="140">
        <f t="shared" si="30"/>
        <v>0</v>
      </c>
      <c r="AD171" s="140">
        <f t="shared" si="30"/>
        <v>0</v>
      </c>
      <c r="AE171" s="140">
        <f t="shared" si="30"/>
        <v>0</v>
      </c>
    </row>
  </sheetData>
  <mergeCells count="13">
    <mergeCell ref="A127:E127"/>
    <mergeCell ref="A165:K165"/>
    <mergeCell ref="A167:A168"/>
    <mergeCell ref="B167:AE167"/>
    <mergeCell ref="AF167:AO167"/>
    <mergeCell ref="A113:L113"/>
    <mergeCell ref="M113:X113"/>
    <mergeCell ref="Y113:AF113"/>
    <mergeCell ref="A1:K1"/>
    <mergeCell ref="A3:L3"/>
    <mergeCell ref="A4:AF4"/>
    <mergeCell ref="A45:L45"/>
    <mergeCell ref="A46:AF46"/>
  </mergeCells>
  <conditionalFormatting sqref="C110:AF110">
    <cfRule type="cellIs" dxfId="1" priority="1" operator="equal">
      <formula>"OK"</formula>
    </cfRule>
    <cfRule type="cellIs" dxfId="0" priority="2" operator="equal">
      <formula>"Nesustenabil"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/>
  <dimension ref="A1:AF36"/>
  <sheetViews>
    <sheetView workbookViewId="0">
      <selection activeCell="B52" sqref="B52"/>
    </sheetView>
  </sheetViews>
  <sheetFormatPr defaultColWidth="8.8984375" defaultRowHeight="14.4" x14ac:dyDescent="0.3"/>
  <cols>
    <col min="1" max="1" width="33.69921875" style="113" customWidth="1"/>
    <col min="2" max="2" width="20.8984375" style="20" bestFit="1" customWidth="1"/>
    <col min="3" max="4" width="16.59765625" style="114" customWidth="1"/>
    <col min="5" max="17" width="16.59765625" style="20" customWidth="1"/>
    <col min="18" max="16384" width="8.8984375" style="20"/>
  </cols>
  <sheetData>
    <row r="1" spans="1:32" ht="32.950000000000003" customHeight="1" x14ac:dyDescent="0.3">
      <c r="A1" s="210" t="s">
        <v>434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81"/>
      <c r="M1" s="10"/>
      <c r="N1" s="10"/>
      <c r="O1" s="10"/>
      <c r="P1" s="10"/>
      <c r="Q1" s="18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2" ht="19.55" customHeight="1" x14ac:dyDescent="0.3">
      <c r="A2" s="86"/>
      <c r="B2" s="87"/>
      <c r="C2" s="87"/>
      <c r="D2" s="10"/>
      <c r="E2" s="10"/>
      <c r="F2" s="10"/>
      <c r="G2" s="10"/>
      <c r="H2" s="82"/>
      <c r="I2" s="81"/>
      <c r="J2" s="81"/>
      <c r="K2" s="81"/>
      <c r="L2" s="81"/>
      <c r="M2" s="10"/>
      <c r="N2" s="10"/>
      <c r="O2" s="10"/>
      <c r="P2" s="10"/>
      <c r="Q2" s="18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</row>
    <row r="3" spans="1:32" x14ac:dyDescent="0.3">
      <c r="A3" s="212" t="s">
        <v>435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0"/>
      <c r="N3" s="10"/>
      <c r="O3" s="10"/>
      <c r="P3" s="10"/>
      <c r="Q3" s="18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</row>
    <row r="4" spans="1:32" ht="15.55" x14ac:dyDescent="0.3">
      <c r="A4" s="211" t="s">
        <v>31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2" s="115" customFormat="1" ht="15.55" x14ac:dyDescent="0.3">
      <c r="A5" s="88"/>
      <c r="B5" s="89"/>
      <c r="C5" s="90" t="s">
        <v>196</v>
      </c>
      <c r="D5" s="90" t="s">
        <v>196</v>
      </c>
      <c r="E5" s="90" t="s">
        <v>196</v>
      </c>
      <c r="F5" s="90" t="s">
        <v>196</v>
      </c>
      <c r="G5" s="90" t="s">
        <v>196</v>
      </c>
      <c r="H5" s="90" t="s">
        <v>197</v>
      </c>
      <c r="I5" s="90" t="s">
        <v>197</v>
      </c>
      <c r="J5" s="90" t="s">
        <v>197</v>
      </c>
      <c r="K5" s="90" t="s">
        <v>197</v>
      </c>
      <c r="L5" s="90" t="s">
        <v>197</v>
      </c>
      <c r="M5" s="90" t="s">
        <v>197</v>
      </c>
      <c r="N5" s="90" t="s">
        <v>197</v>
      </c>
      <c r="O5" s="90" t="s">
        <v>197</v>
      </c>
      <c r="P5" s="90" t="s">
        <v>197</v>
      </c>
      <c r="Q5" s="90" t="s">
        <v>197</v>
      </c>
      <c r="R5" s="90" t="s">
        <v>197</v>
      </c>
      <c r="S5" s="90" t="s">
        <v>197</v>
      </c>
      <c r="T5" s="90" t="s">
        <v>197</v>
      </c>
      <c r="U5" s="90" t="s">
        <v>197</v>
      </c>
      <c r="V5" s="90" t="s">
        <v>197</v>
      </c>
      <c r="W5" s="90" t="s">
        <v>197</v>
      </c>
      <c r="X5" s="90" t="s">
        <v>197</v>
      </c>
      <c r="Y5" s="90" t="s">
        <v>197</v>
      </c>
      <c r="Z5" s="90" t="s">
        <v>197</v>
      </c>
      <c r="AA5" s="90" t="s">
        <v>197</v>
      </c>
      <c r="AB5" s="90" t="s">
        <v>197</v>
      </c>
      <c r="AC5" s="90" t="s">
        <v>197</v>
      </c>
      <c r="AD5" s="90" t="s">
        <v>197</v>
      </c>
      <c r="AE5" s="90" t="s">
        <v>197</v>
      </c>
      <c r="AF5" s="90" t="s">
        <v>197</v>
      </c>
    </row>
    <row r="6" spans="1:32" s="11" customFormat="1" ht="13.3" x14ac:dyDescent="0.3">
      <c r="A6" s="91"/>
      <c r="B6" s="90" t="s">
        <v>18</v>
      </c>
      <c r="C6" s="90">
        <v>1</v>
      </c>
      <c r="D6" s="90">
        <v>2</v>
      </c>
      <c r="E6" s="90">
        <v>3</v>
      </c>
      <c r="F6" s="90">
        <v>4</v>
      </c>
      <c r="G6" s="90">
        <v>5</v>
      </c>
      <c r="H6" s="90">
        <v>6</v>
      </c>
      <c r="I6" s="90">
        <v>7</v>
      </c>
      <c r="J6" s="90">
        <v>8</v>
      </c>
      <c r="K6" s="90">
        <v>9</v>
      </c>
      <c r="L6" s="90">
        <v>10</v>
      </c>
      <c r="M6" s="90">
        <v>11</v>
      </c>
      <c r="N6" s="90">
        <v>12</v>
      </c>
      <c r="O6" s="90">
        <v>13</v>
      </c>
      <c r="P6" s="90">
        <v>14</v>
      </c>
      <c r="Q6" s="90">
        <v>15</v>
      </c>
      <c r="R6" s="90">
        <v>16</v>
      </c>
      <c r="S6" s="90">
        <v>17</v>
      </c>
      <c r="T6" s="90">
        <v>18</v>
      </c>
      <c r="U6" s="90">
        <v>19</v>
      </c>
      <c r="V6" s="90">
        <v>20</v>
      </c>
      <c r="W6" s="90">
        <v>21</v>
      </c>
      <c r="X6" s="90">
        <v>22</v>
      </c>
      <c r="Y6" s="90">
        <v>23</v>
      </c>
      <c r="Z6" s="90">
        <v>24</v>
      </c>
      <c r="AA6" s="90">
        <v>25</v>
      </c>
      <c r="AB6" s="90">
        <v>26</v>
      </c>
      <c r="AC6" s="90">
        <v>27</v>
      </c>
      <c r="AD6" s="90">
        <v>28</v>
      </c>
      <c r="AE6" s="90">
        <v>29</v>
      </c>
      <c r="AF6" s="90">
        <v>30</v>
      </c>
    </row>
    <row r="7" spans="1:32" s="11" customFormat="1" ht="13.3" x14ac:dyDescent="0.3">
      <c r="A7" s="92" t="s">
        <v>33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s="12" customFormat="1" ht="13.3" x14ac:dyDescent="0.25">
      <c r="A8" s="93" t="s">
        <v>436</v>
      </c>
      <c r="B8" s="42">
        <f>SUM(C8:AF8)</f>
        <v>0</v>
      </c>
      <c r="C8" s="182">
        <f>'AF - Lider'!C116+'AF - P1'!C116+'AF - P2'!C116+'AF - P3'!C116+'AF - P4'!C116+'AF - P5'!C116+'AF - P6'!C116+'AF - P7'!C116+'AF - P8'!C116+'AF - P9'!C116+'AF - P10'!C116+'AF - P11'!C116+'AF - P12'!C116+'AF - P13'!C116+'AF - P14'!C116+'AF - P15'!C116+'AF - P16'!C116+'AF - P17'!C116+'AF - P18'!C116+'AF - P19'!C116+'AF - P20'!C116+'AF - P21'!C116+'AF - P22'!C116+'AF - P23'!C116+'AF - P24'!C116+'AF - P25'!C116+'AF - P26'!C116+'AF - P27'!C116+'AF - P28'!C116+'AF - P29'!C116</f>
        <v>0</v>
      </c>
      <c r="D8" s="182">
        <f>'AF - Lider'!D116+'AF - P1'!D116+'AF - P2'!D116+'AF - P3'!D116+'AF - P4'!D116+'AF - P5'!D116+'AF - P6'!D116+'AF - P7'!D116+'AF - P8'!D116+'AF - P9'!D116+'AF - P10'!D116+'AF - P11'!D116+'AF - P12'!D116+'AF - P13'!D116+'AF - P14'!D116+'AF - P15'!D116+'AF - P16'!D116+'AF - P17'!D116+'AF - P18'!D116+'AF - P19'!D116+'AF - P20'!D116+'AF - P21'!D116+'AF - P22'!D116+'AF - P23'!D116+'AF - P24'!D116+'AF - P25'!D116+'AF - P26'!D116+'AF - P27'!D116+'AF - P28'!D116+'AF - P29'!D116</f>
        <v>0</v>
      </c>
      <c r="E8" s="182">
        <f>'AF - Lider'!E116+'AF - P1'!E116+'AF - P2'!E116+'AF - P3'!E116+'AF - P4'!E116+'AF - P5'!E116+'AF - P6'!E116+'AF - P7'!E116+'AF - P8'!E116+'AF - P9'!E116+'AF - P10'!E116+'AF - P11'!E116+'AF - P12'!E116+'AF - P13'!E116+'AF - P14'!E116+'AF - P15'!E116+'AF - P16'!E116+'AF - P17'!E116+'AF - P18'!E116+'AF - P19'!E116+'AF - P20'!E116+'AF - P21'!E116+'AF - P22'!E116+'AF - P23'!E116+'AF - P24'!E116+'AF - P25'!E116+'AF - P26'!E116+'AF - P27'!E116+'AF - P28'!E116+'AF - P29'!E116</f>
        <v>0</v>
      </c>
      <c r="F8" s="182">
        <f>'AF - Lider'!F116+'AF - P1'!F116+'AF - P2'!F116+'AF - P3'!F116+'AF - P4'!F116+'AF - P5'!F116+'AF - P6'!F116+'AF - P7'!F116+'AF - P8'!F116+'AF - P9'!F116+'AF - P10'!F116+'AF - P11'!F116+'AF - P12'!F116+'AF - P13'!F116+'AF - P14'!F116+'AF - P15'!F116+'AF - P16'!F116+'AF - P17'!F116+'AF - P18'!F116+'AF - P19'!F116+'AF - P20'!F116+'AF - P21'!F116+'AF - P22'!F116+'AF - P23'!F116+'AF - P24'!F116+'AF - P25'!F116+'AF - P26'!F116+'AF - P27'!F116+'AF - P28'!F116+'AF - P29'!F116</f>
        <v>0</v>
      </c>
      <c r="G8" s="182">
        <f>'AF - Lider'!G116+'AF - P1'!G116+'AF - P2'!G116+'AF - P3'!G116+'AF - P4'!G116+'AF - P5'!G116+'AF - P6'!G116+'AF - P7'!G116+'AF - P8'!G116+'AF - P9'!G116+'AF - P10'!G116+'AF - P11'!G116+'AF - P12'!G116+'AF - P13'!G116+'AF - P14'!G116+'AF - P15'!G116+'AF - P16'!G116+'AF - P17'!G116+'AF - P18'!G116+'AF - P19'!G116+'AF - P20'!G116+'AF - P21'!G116+'AF - P22'!G116+'AF - P23'!G116+'AF - P24'!G116+'AF - P25'!G116+'AF - P26'!G116+'AF - P27'!G116+'AF - P28'!G116+'AF - P29'!G116</f>
        <v>0</v>
      </c>
      <c r="H8" s="182">
        <f>'AF - Lider'!H116+'AF - P1'!H116+'AF - P2'!H116+'AF - P3'!H116+'AF - P4'!H116+'AF - P5'!H116+'AF - P6'!H116+'AF - P7'!H116+'AF - P8'!H116+'AF - P9'!H116+'AF - P10'!H116+'AF - P11'!H116+'AF - P12'!H116+'AF - P13'!H116+'AF - P14'!H116+'AF - P15'!H116+'AF - P16'!H116+'AF - P17'!H116+'AF - P18'!H116+'AF - P19'!H116+'AF - P20'!H116+'AF - P21'!H116+'AF - P22'!H116+'AF - P23'!H116+'AF - P24'!H116+'AF - P25'!H116+'AF - P26'!H116+'AF - P27'!H116+'AF - P28'!H116+'AF - P29'!H116</f>
        <v>0</v>
      </c>
      <c r="I8" s="182">
        <f>'AF - Lider'!I116+'AF - P1'!I116+'AF - P2'!I116+'AF - P3'!I116+'AF - P4'!I116+'AF - P5'!I116+'AF - P6'!I116+'AF - P7'!I116+'AF - P8'!I116+'AF - P9'!I116+'AF - P10'!I116+'AF - P11'!I116+'AF - P12'!I116+'AF - P13'!I116+'AF - P14'!I116+'AF - P15'!I116+'AF - P16'!I116+'AF - P17'!I116+'AF - P18'!I116+'AF - P19'!I116+'AF - P20'!I116+'AF - P21'!I116+'AF - P22'!I116+'AF - P23'!I116+'AF - P24'!I116+'AF - P25'!I116+'AF - P26'!I116+'AF - P27'!I116+'AF - P28'!I116+'AF - P29'!I116</f>
        <v>0</v>
      </c>
      <c r="J8" s="182">
        <f>'AF - Lider'!J116+'AF - P1'!J116+'AF - P2'!J116+'AF - P3'!J116+'AF - P4'!J116+'AF - P5'!J116+'AF - P6'!J116+'AF - P7'!J116+'AF - P8'!J116+'AF - P9'!J116+'AF - P10'!J116+'AF - P11'!J116+'AF - P12'!J116+'AF - P13'!J116+'AF - P14'!J116+'AF - P15'!J116+'AF - P16'!J116+'AF - P17'!J116+'AF - P18'!J116+'AF - P19'!J116+'AF - P20'!J116+'AF - P21'!J116+'AF - P22'!J116+'AF - P23'!J116+'AF - P24'!J116+'AF - P25'!J116+'AF - P26'!J116+'AF - P27'!J116+'AF - P28'!J116+'AF - P29'!J116</f>
        <v>0</v>
      </c>
      <c r="K8" s="182">
        <f>'AF - Lider'!K116+'AF - P1'!K116+'AF - P2'!K116+'AF - P3'!K116+'AF - P4'!K116+'AF - P5'!K116+'AF - P6'!K116+'AF - P7'!K116+'AF - P8'!K116+'AF - P9'!K116+'AF - P10'!K116+'AF - P11'!K116+'AF - P12'!K116+'AF - P13'!K116+'AF - P14'!K116+'AF - P15'!K116+'AF - P16'!K116+'AF - P17'!K116+'AF - P18'!K116+'AF - P19'!K116+'AF - P20'!K116+'AF - P21'!K116+'AF - P22'!K116+'AF - P23'!K116+'AF - P24'!K116+'AF - P25'!K116+'AF - P26'!K116+'AF - P27'!K116+'AF - P28'!K116+'AF - P29'!K116</f>
        <v>0</v>
      </c>
      <c r="L8" s="182">
        <f>'AF - Lider'!L116+'AF - P1'!L116+'AF - P2'!L116+'AF - P3'!L116+'AF - P4'!L116+'AF - P5'!L116+'AF - P6'!L116+'AF - P7'!L116+'AF - P8'!L116+'AF - P9'!L116+'AF - P10'!L116+'AF - P11'!L116+'AF - P12'!L116+'AF - P13'!L116+'AF - P14'!L116+'AF - P15'!L116+'AF - P16'!L116+'AF - P17'!L116+'AF - P18'!L116+'AF - P19'!L116+'AF - P20'!L116+'AF - P21'!L116+'AF - P22'!L116+'AF - P23'!L116+'AF - P24'!L116+'AF - P25'!L116+'AF - P26'!L116+'AF - P27'!L116+'AF - P28'!L116+'AF - P29'!L116</f>
        <v>0</v>
      </c>
      <c r="M8" s="182">
        <f>'AF - Lider'!M116+'AF - P1'!M116+'AF - P2'!M116+'AF - P3'!M116+'AF - P4'!M116+'AF - P5'!M116+'AF - P6'!M116+'AF - P7'!M116+'AF - P8'!M116+'AF - P9'!M116+'AF - P10'!M116+'AF - P11'!M116+'AF - P12'!M116+'AF - P13'!M116+'AF - P14'!M116+'AF - P15'!M116+'AF - P16'!M116+'AF - P17'!M116+'AF - P18'!M116+'AF - P19'!M116+'AF - P20'!M116+'AF - P21'!M116+'AF - P22'!M116+'AF - P23'!M116+'AF - P24'!M116+'AF - P25'!M116+'AF - P26'!M116+'AF - P27'!M116+'AF - P28'!M116+'AF - P29'!M116</f>
        <v>0</v>
      </c>
      <c r="N8" s="182">
        <f>'AF - Lider'!N116+'AF - P1'!N116+'AF - P2'!N116+'AF - P3'!N116+'AF - P4'!N116+'AF - P5'!N116+'AF - P6'!N116+'AF - P7'!N116+'AF - P8'!N116+'AF - P9'!N116+'AF - P10'!N116+'AF - P11'!N116+'AF - P12'!N116+'AF - P13'!N116+'AF - P14'!N116+'AF - P15'!N116+'AF - P16'!N116+'AF - P17'!N116+'AF - P18'!N116+'AF - P19'!N116+'AF - P20'!N116+'AF - P21'!N116+'AF - P22'!N116+'AF - P23'!N116+'AF - P24'!N116+'AF - P25'!N116+'AF - P26'!N116+'AF - P27'!N116+'AF - P28'!N116+'AF - P29'!N116</f>
        <v>0</v>
      </c>
      <c r="O8" s="182">
        <f>'AF - Lider'!O116+'AF - P1'!O116+'AF - P2'!O116+'AF - P3'!O116+'AF - P4'!O116+'AF - P5'!O116+'AF - P6'!O116+'AF - P7'!O116+'AF - P8'!O116+'AF - P9'!O116+'AF - P10'!O116+'AF - P11'!O116+'AF - P12'!O116+'AF - P13'!O116+'AF - P14'!O116+'AF - P15'!O116+'AF - P16'!O116+'AF - P17'!O116+'AF - P18'!O116+'AF - P19'!O116+'AF - P20'!O116+'AF - P21'!O116+'AF - P22'!O116+'AF - P23'!O116+'AF - P24'!O116+'AF - P25'!O116+'AF - P26'!O116+'AF - P27'!O116+'AF - P28'!O116+'AF - P29'!O116</f>
        <v>0</v>
      </c>
      <c r="P8" s="182">
        <f>'AF - Lider'!P116+'AF - P1'!P116+'AF - P2'!P116+'AF - P3'!P116+'AF - P4'!P116+'AF - P5'!P116+'AF - P6'!P116+'AF - P7'!P116+'AF - P8'!P116+'AF - P9'!P116+'AF - P10'!P116+'AF - P11'!P116+'AF - P12'!P116+'AF - P13'!P116+'AF - P14'!P116+'AF - P15'!P116+'AF - P16'!P116+'AF - P17'!P116+'AF - P18'!P116+'AF - P19'!P116+'AF - P20'!P116+'AF - P21'!P116+'AF - P22'!P116+'AF - P23'!P116+'AF - P24'!P116+'AF - P25'!P116+'AF - P26'!P116+'AF - P27'!P116+'AF - P28'!P116+'AF - P29'!P116</f>
        <v>0</v>
      </c>
      <c r="Q8" s="182">
        <f>'AF - Lider'!Q116+'AF - P1'!Q116+'AF - P2'!Q116+'AF - P3'!Q116+'AF - P4'!Q116+'AF - P5'!Q116+'AF - P6'!Q116+'AF - P7'!Q116+'AF - P8'!Q116+'AF - P9'!Q116+'AF - P10'!Q116+'AF - P11'!Q116+'AF - P12'!Q116+'AF - P13'!Q116+'AF - P14'!Q116+'AF - P15'!Q116+'AF - P16'!Q116+'AF - P17'!Q116+'AF - P18'!Q116+'AF - P19'!Q116+'AF - P20'!Q116+'AF - P21'!Q116+'AF - P22'!Q116+'AF - P23'!Q116+'AF - P24'!Q116+'AF - P25'!Q116+'AF - P26'!Q116+'AF - P27'!Q116+'AF - P28'!Q116+'AF - P29'!Q116</f>
        <v>0</v>
      </c>
      <c r="R8" s="182">
        <f>'AF - Lider'!R116+'AF - P1'!R116+'AF - P2'!R116+'AF - P3'!R116+'AF - P4'!R116+'AF - P5'!R116+'AF - P6'!R116+'AF - P7'!R116+'AF - P8'!R116+'AF - P9'!R116+'AF - P10'!R116+'AF - P11'!R116+'AF - P12'!R116+'AF - P13'!R116+'AF - P14'!R116+'AF - P15'!R116+'AF - P16'!R116+'AF - P17'!R116+'AF - P18'!R116+'AF - P19'!R116+'AF - P20'!R116+'AF - P21'!R116+'AF - P22'!R116+'AF - P23'!R116+'AF - P24'!R116+'AF - P25'!R116+'AF - P26'!R116+'AF - P27'!R116+'AF - P28'!R116+'AF - P29'!R116</f>
        <v>0</v>
      </c>
      <c r="S8" s="182">
        <f>'AF - Lider'!S116+'AF - P1'!S116+'AF - P2'!S116+'AF - P3'!S116+'AF - P4'!S116+'AF - P5'!S116+'AF - P6'!S116+'AF - P7'!S116+'AF - P8'!S116+'AF - P9'!S116+'AF - P10'!S116+'AF - P11'!S116+'AF - P12'!S116+'AF - P13'!S116+'AF - P14'!S116+'AF - P15'!S116+'AF - P16'!S116+'AF - P17'!S116+'AF - P18'!S116+'AF - P19'!S116+'AF - P20'!S116+'AF - P21'!S116+'AF - P22'!S116+'AF - P23'!S116+'AF - P24'!S116+'AF - P25'!S116+'AF - P26'!S116+'AF - P27'!S116+'AF - P28'!S116+'AF - P29'!S116</f>
        <v>0</v>
      </c>
      <c r="T8" s="182">
        <f>'AF - Lider'!T116+'AF - P1'!T116+'AF - P2'!T116+'AF - P3'!T116+'AF - P4'!T116+'AF - P5'!T116+'AF - P6'!T116+'AF - P7'!T116+'AF - P8'!T116+'AF - P9'!T116+'AF - P10'!T116+'AF - P11'!T116+'AF - P12'!T116+'AF - P13'!T116+'AF - P14'!T116+'AF - P15'!T116+'AF - P16'!T116+'AF - P17'!T116+'AF - P18'!T116+'AF - P19'!T116+'AF - P20'!T116+'AF - P21'!T116+'AF - P22'!T116+'AF - P23'!T116+'AF - P24'!T116+'AF - P25'!T116+'AF - P26'!T116+'AF - P27'!T116+'AF - P28'!T116+'AF - P29'!T116</f>
        <v>0</v>
      </c>
      <c r="U8" s="182">
        <f>'AF - Lider'!U116+'AF - P1'!U116+'AF - P2'!U116+'AF - P3'!U116+'AF - P4'!U116+'AF - P5'!U116+'AF - P6'!U116+'AF - P7'!U116+'AF - P8'!U116+'AF - P9'!U116+'AF - P10'!U116+'AF - P11'!U116+'AF - P12'!U116+'AF - P13'!U116+'AF - P14'!U116+'AF - P15'!U116+'AF - P16'!U116+'AF - P17'!U116+'AF - P18'!U116+'AF - P19'!U116+'AF - P20'!U116+'AF - P21'!U116+'AF - P22'!U116+'AF - P23'!U116+'AF - P24'!U116+'AF - P25'!U116+'AF - P26'!U116+'AF - P27'!U116+'AF - P28'!U116+'AF - P29'!U116</f>
        <v>0</v>
      </c>
      <c r="V8" s="182">
        <f>'AF - Lider'!V116+'AF - P1'!V116+'AF - P2'!V116+'AF - P3'!V116+'AF - P4'!V116+'AF - P5'!V116+'AF - P6'!V116+'AF - P7'!V116+'AF - P8'!V116+'AF - P9'!V116+'AF - P10'!V116+'AF - P11'!V116+'AF - P12'!V116+'AF - P13'!V116+'AF - P14'!V116+'AF - P15'!V116+'AF - P16'!V116+'AF - P17'!V116+'AF - P18'!V116+'AF - P19'!V116+'AF - P20'!V116+'AF - P21'!V116+'AF - P22'!V116+'AF - P23'!V116+'AF - P24'!V116+'AF - P25'!V116+'AF - P26'!V116+'AF - P27'!V116+'AF - P28'!V116+'AF - P29'!V116</f>
        <v>0</v>
      </c>
      <c r="W8" s="182">
        <f>'AF - Lider'!W116+'AF - P1'!W116+'AF - P2'!W116+'AF - P3'!W116+'AF - P4'!W116+'AF - P5'!W116+'AF - P6'!W116+'AF - P7'!W116+'AF - P8'!W116+'AF - P9'!W116+'AF - P10'!W116+'AF - P11'!W116+'AF - P12'!W116+'AF - P13'!W116+'AF - P14'!W116+'AF - P15'!W116+'AF - P16'!W116+'AF - P17'!W116+'AF - P18'!W116+'AF - P19'!W116+'AF - P20'!W116+'AF - P21'!W116+'AF - P22'!W116+'AF - P23'!W116+'AF - P24'!W116+'AF - P25'!W116+'AF - P26'!W116+'AF - P27'!W116+'AF - P28'!W116+'AF - P29'!W116</f>
        <v>0</v>
      </c>
      <c r="X8" s="182">
        <f>'AF - Lider'!X116+'AF - P1'!X116+'AF - P2'!X116+'AF - P3'!X116+'AF - P4'!X116+'AF - P5'!X116+'AF - P6'!X116+'AF - P7'!X116+'AF - P8'!X116+'AF - P9'!X116+'AF - P10'!X116+'AF - P11'!X116+'AF - P12'!X116+'AF - P13'!X116+'AF - P14'!X116+'AF - P15'!X116+'AF - P16'!X116+'AF - P17'!X116+'AF - P18'!X116+'AF - P19'!X116+'AF - P20'!X116+'AF - P21'!X116+'AF - P22'!X116+'AF - P23'!X116+'AF - P24'!X116+'AF - P25'!X116+'AF - P26'!X116+'AF - P27'!X116+'AF - P28'!X116+'AF - P29'!X116</f>
        <v>0</v>
      </c>
      <c r="Y8" s="182">
        <f>'AF - Lider'!Y116+'AF - P1'!Y116+'AF - P2'!Y116+'AF - P3'!Y116+'AF - P4'!Y116+'AF - P5'!Y116+'AF - P6'!Y116+'AF - P7'!Y116+'AF - P8'!Y116+'AF - P9'!Y116+'AF - P10'!Y116+'AF - P11'!Y116+'AF - P12'!Y116+'AF - P13'!Y116+'AF - P14'!Y116+'AF - P15'!Y116+'AF - P16'!Y116+'AF - P17'!Y116+'AF - P18'!Y116+'AF - P19'!Y116+'AF - P20'!Y116+'AF - P21'!Y116+'AF - P22'!Y116+'AF - P23'!Y116+'AF - P24'!Y116+'AF - P25'!Y116+'AF - P26'!Y116+'AF - P27'!Y116+'AF - P28'!Y116+'AF - P29'!Y116</f>
        <v>0</v>
      </c>
      <c r="Z8" s="182">
        <f>'AF - Lider'!Z116+'AF - P1'!Z116+'AF - P2'!Z116+'AF - P3'!Z116+'AF - P4'!Z116+'AF - P5'!Z116+'AF - P6'!Z116+'AF - P7'!Z116+'AF - P8'!Z116+'AF - P9'!Z116+'AF - P10'!Z116+'AF - P11'!Z116+'AF - P12'!Z116+'AF - P13'!Z116+'AF - P14'!Z116+'AF - P15'!Z116+'AF - P16'!Z116+'AF - P17'!Z116+'AF - P18'!Z116+'AF - P19'!Z116+'AF - P20'!Z116+'AF - P21'!Z116+'AF - P22'!Z116+'AF - P23'!Z116+'AF - P24'!Z116+'AF - P25'!Z116+'AF - P26'!Z116+'AF - P27'!Z116+'AF - P28'!Z116+'AF - P29'!Z116</f>
        <v>0</v>
      </c>
      <c r="AA8" s="182">
        <f>'AF - Lider'!AA116+'AF - P1'!AA116+'AF - P2'!AA116+'AF - P3'!AA116+'AF - P4'!AA116+'AF - P5'!AA116+'AF - P6'!AA116+'AF - P7'!AA116+'AF - P8'!AA116+'AF - P9'!AA116+'AF - P10'!AA116+'AF - P11'!AA116+'AF - P12'!AA116+'AF - P13'!AA116+'AF - P14'!AA116+'AF - P15'!AA116+'AF - P16'!AA116+'AF - P17'!AA116+'AF - P18'!AA116+'AF - P19'!AA116+'AF - P20'!AA116+'AF - P21'!AA116+'AF - P22'!AA116+'AF - P23'!AA116+'AF - P24'!AA116+'AF - P25'!AA116+'AF - P26'!AA116+'AF - P27'!AA116+'AF - P28'!AA116+'AF - P29'!AA116</f>
        <v>0</v>
      </c>
      <c r="AB8" s="182">
        <f>'AF - Lider'!AB116+'AF - P1'!AB116+'AF - P2'!AB116+'AF - P3'!AB116+'AF - P4'!AB116+'AF - P5'!AB116+'AF - P6'!AB116+'AF - P7'!AB116+'AF - P8'!AB116+'AF - P9'!AB116+'AF - P10'!AB116+'AF - P11'!AB116+'AF - P12'!AB116+'AF - P13'!AB116+'AF - P14'!AB116+'AF - P15'!AB116+'AF - P16'!AB116+'AF - P17'!AB116+'AF - P18'!AB116+'AF - P19'!AB116+'AF - P20'!AB116+'AF - P21'!AB116+'AF - P22'!AB116+'AF - P23'!AB116+'AF - P24'!AB116+'AF - P25'!AB116+'AF - P26'!AB116+'AF - P27'!AB116+'AF - P28'!AB116+'AF - P29'!AB116</f>
        <v>0</v>
      </c>
      <c r="AC8" s="182">
        <f>'AF - Lider'!AC116+'AF - P1'!AC116+'AF - P2'!AC116+'AF - P3'!AC116+'AF - P4'!AC116+'AF - P5'!AC116+'AF - P6'!AC116+'AF - P7'!AC116+'AF - P8'!AC116+'AF - P9'!AC116+'AF - P10'!AC116+'AF - P11'!AC116+'AF - P12'!AC116+'AF - P13'!AC116+'AF - P14'!AC116+'AF - P15'!AC116+'AF - P16'!AC116+'AF - P17'!AC116+'AF - P18'!AC116+'AF - P19'!AC116+'AF - P20'!AC116+'AF - P21'!AC116+'AF - P22'!AC116+'AF - P23'!AC116+'AF - P24'!AC116+'AF - P25'!AC116+'AF - P26'!AC116+'AF - P27'!AC116+'AF - P28'!AC116+'AF - P29'!AC116</f>
        <v>0</v>
      </c>
      <c r="AD8" s="182">
        <f>'AF - Lider'!AD116+'AF - P1'!AD116+'AF - P2'!AD116+'AF - P3'!AD116+'AF - P4'!AD116+'AF - P5'!AD116+'AF - P6'!AD116+'AF - P7'!AD116+'AF - P8'!AD116+'AF - P9'!AD116+'AF - P10'!AD116+'AF - P11'!AD116+'AF - P12'!AD116+'AF - P13'!AD116+'AF - P14'!AD116+'AF - P15'!AD116+'AF - P16'!AD116+'AF - P17'!AD116+'AF - P18'!AD116+'AF - P19'!AD116+'AF - P20'!AD116+'AF - P21'!AD116+'AF - P22'!AD116+'AF - P23'!AD116+'AF - P24'!AD116+'AF - P25'!AD116+'AF - P26'!AD116+'AF - P27'!AD116+'AF - P28'!AD116+'AF - P29'!AD116</f>
        <v>0</v>
      </c>
      <c r="AE8" s="182">
        <f>'AF - Lider'!AE116+'AF - P1'!AE116+'AF - P2'!AE116+'AF - P3'!AE116+'AF - P4'!AE116+'AF - P5'!AE116+'AF - P6'!AE116+'AF - P7'!AE116+'AF - P8'!AE116+'AF - P9'!AE116+'AF - P10'!AE116+'AF - P11'!AE116+'AF - P12'!AE116+'AF - P13'!AE116+'AF - P14'!AE116+'AF - P15'!AE116+'AF - P16'!AE116+'AF - P17'!AE116+'AF - P18'!AE116+'AF - P19'!AE116+'AF - P20'!AE116+'AF - P21'!AE116+'AF - P22'!AE116+'AF - P23'!AE116+'AF - P24'!AE116+'AF - P25'!AE116+'AF - P26'!AE116+'AF - P27'!AE116+'AF - P28'!AE116+'AF - P29'!AE116</f>
        <v>0</v>
      </c>
      <c r="AF8" s="182">
        <f>'AF - Lider'!AF116+'AF - P1'!AF116+'AF - P2'!AF116+'AF - P3'!AF116+'AF - P4'!AF116+'AF - P5'!AF116+'AF - P6'!AF116+'AF - P7'!AF116+'AF - P8'!AF116+'AF - P9'!AF116+'AF - P10'!AF116+'AF - P11'!AF116+'AF - P12'!AF116+'AF - P13'!AF116+'AF - P14'!AF116+'AF - P15'!AF116+'AF - P16'!AF116+'AF - P17'!AF116+'AF - P18'!AF116+'AF - P19'!AF116+'AF - P20'!AF116+'AF - P21'!AF116+'AF - P22'!AF116+'AF - P23'!AF116+'AF - P24'!AF116+'AF - P25'!AF116+'AF - P26'!AF116+'AF - P27'!AF116+'AF - P28'!AF116+'AF - P29'!AF116</f>
        <v>0</v>
      </c>
    </row>
    <row r="9" spans="1:32" s="11" customFormat="1" ht="13.3" x14ac:dyDescent="0.25">
      <c r="A9" s="161" t="s">
        <v>437</v>
      </c>
      <c r="B9" s="42">
        <f t="shared" ref="B9:B17" si="0">SUM(C9:AF9)</f>
        <v>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</row>
    <row r="10" spans="1:32" s="11" customFormat="1" ht="13.3" x14ac:dyDescent="0.25">
      <c r="A10" s="161" t="s">
        <v>437</v>
      </c>
      <c r="B10" s="42">
        <f t="shared" si="0"/>
        <v>0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4">
        <v>0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</row>
    <row r="11" spans="1:32" s="12" customFormat="1" ht="13.3" x14ac:dyDescent="0.25">
      <c r="A11" s="161" t="s">
        <v>437</v>
      </c>
      <c r="B11" s="42">
        <f t="shared" si="0"/>
        <v>0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4">
        <v>0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</row>
    <row r="12" spans="1:32" s="12" customFormat="1" ht="13.3" x14ac:dyDescent="0.25">
      <c r="A12" s="161" t="s">
        <v>437</v>
      </c>
      <c r="B12" s="42">
        <f t="shared" si="0"/>
        <v>0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</row>
    <row r="13" spans="1:32" s="12" customFormat="1" ht="13.3" x14ac:dyDescent="0.25">
      <c r="A13" s="161" t="s">
        <v>437</v>
      </c>
      <c r="B13" s="42">
        <f t="shared" si="0"/>
        <v>0</v>
      </c>
      <c r="C13" s="94">
        <v>0</v>
      </c>
      <c r="D13" s="94">
        <v>0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</row>
    <row r="14" spans="1:32" s="8" customFormat="1" ht="13.3" x14ac:dyDescent="0.25">
      <c r="A14" s="161" t="s">
        <v>437</v>
      </c>
      <c r="B14" s="42">
        <f t="shared" si="0"/>
        <v>0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</row>
    <row r="15" spans="1:32" s="12" customFormat="1" ht="13.3" x14ac:dyDescent="0.25">
      <c r="A15" s="161" t="s">
        <v>437</v>
      </c>
      <c r="B15" s="42">
        <f t="shared" si="0"/>
        <v>0</v>
      </c>
      <c r="C15" s="94">
        <v>0</v>
      </c>
      <c r="D15" s="94">
        <v>0</v>
      </c>
      <c r="E15" s="94">
        <v>0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4">
        <v>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</row>
    <row r="16" spans="1:32" s="116" customFormat="1" ht="15.55" x14ac:dyDescent="0.25">
      <c r="A16" s="161" t="s">
        <v>437</v>
      </c>
      <c r="B16" s="42">
        <f t="shared" si="0"/>
        <v>0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</row>
    <row r="17" spans="1:32" s="11" customFormat="1" ht="13.3" x14ac:dyDescent="0.25">
      <c r="A17" s="161" t="s">
        <v>437</v>
      </c>
      <c r="B17" s="42">
        <f t="shared" si="0"/>
        <v>0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0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</row>
    <row r="18" spans="1:32" s="118" customFormat="1" ht="16.100000000000001" thickBot="1" x14ac:dyDescent="0.35">
      <c r="A18" s="103" t="s">
        <v>439</v>
      </c>
      <c r="B18" s="104">
        <f>SUM(C18:AF18)</f>
        <v>0</v>
      </c>
      <c r="C18" s="105">
        <f t="shared" ref="C18:AF18" si="1">SUM(C8:C17)</f>
        <v>0</v>
      </c>
      <c r="D18" s="105">
        <f t="shared" si="1"/>
        <v>0</v>
      </c>
      <c r="E18" s="105">
        <f t="shared" si="1"/>
        <v>0</v>
      </c>
      <c r="F18" s="105">
        <f t="shared" si="1"/>
        <v>0</v>
      </c>
      <c r="G18" s="105">
        <f t="shared" si="1"/>
        <v>0</v>
      </c>
      <c r="H18" s="105">
        <f t="shared" si="1"/>
        <v>0</v>
      </c>
      <c r="I18" s="105">
        <f t="shared" si="1"/>
        <v>0</v>
      </c>
      <c r="J18" s="105">
        <f t="shared" si="1"/>
        <v>0</v>
      </c>
      <c r="K18" s="105">
        <f t="shared" si="1"/>
        <v>0</v>
      </c>
      <c r="L18" s="105">
        <f t="shared" si="1"/>
        <v>0</v>
      </c>
      <c r="M18" s="105">
        <f t="shared" si="1"/>
        <v>0</v>
      </c>
      <c r="N18" s="105">
        <f t="shared" si="1"/>
        <v>0</v>
      </c>
      <c r="O18" s="105">
        <f t="shared" si="1"/>
        <v>0</v>
      </c>
      <c r="P18" s="105">
        <f t="shared" si="1"/>
        <v>0</v>
      </c>
      <c r="Q18" s="105">
        <f t="shared" si="1"/>
        <v>0</v>
      </c>
      <c r="R18" s="105">
        <f t="shared" si="1"/>
        <v>0</v>
      </c>
      <c r="S18" s="105">
        <f t="shared" si="1"/>
        <v>0</v>
      </c>
      <c r="T18" s="105">
        <f t="shared" si="1"/>
        <v>0</v>
      </c>
      <c r="U18" s="105">
        <f t="shared" si="1"/>
        <v>0</v>
      </c>
      <c r="V18" s="105">
        <f t="shared" si="1"/>
        <v>0</v>
      </c>
      <c r="W18" s="105">
        <f t="shared" si="1"/>
        <v>0</v>
      </c>
      <c r="X18" s="105">
        <f t="shared" si="1"/>
        <v>0</v>
      </c>
      <c r="Y18" s="105">
        <f t="shared" si="1"/>
        <v>0</v>
      </c>
      <c r="Z18" s="105">
        <f t="shared" si="1"/>
        <v>0</v>
      </c>
      <c r="AA18" s="105">
        <f t="shared" si="1"/>
        <v>0</v>
      </c>
      <c r="AB18" s="105">
        <f t="shared" si="1"/>
        <v>0</v>
      </c>
      <c r="AC18" s="105">
        <f t="shared" si="1"/>
        <v>0</v>
      </c>
      <c r="AD18" s="105">
        <f t="shared" si="1"/>
        <v>0</v>
      </c>
      <c r="AE18" s="105">
        <f t="shared" si="1"/>
        <v>0</v>
      </c>
      <c r="AF18" s="105">
        <f t="shared" si="1"/>
        <v>0</v>
      </c>
    </row>
    <row r="19" spans="1:32" s="118" customFormat="1" ht="10.55" customHeight="1" thickTop="1" x14ac:dyDescent="0.25">
      <c r="A19" s="98" t="s">
        <v>48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</row>
    <row r="20" spans="1:32" s="118" customFormat="1" ht="12.75" x14ac:dyDescent="0.25">
      <c r="A20" s="93" t="s">
        <v>438</v>
      </c>
      <c r="B20" s="42">
        <f t="shared" ref="B20:B31" si="2">SUM(C20:AF20)</f>
        <v>0</v>
      </c>
      <c r="C20" s="182">
        <f>'AF - Lider'!C118+'AF - P1'!C118+'AF - P2'!C118+'AF - P3'!C118+'AF - P4'!C118+'AF - P5'!C118+'AF - P6'!C118+'AF - P7'!C118+'AF - P8'!C118+'AF - P9'!C118+'AF - P10'!C118+'AF - P11'!C118+'AF - P12'!C118+'AF - P13'!C118+'AF - P14'!C118+'AF - P15'!C118+'AF - P16'!C118+'AF - P17'!C118+'AF - P18'!C118+'AF - P19'!C118+'AF - P20'!C118+'AF - P21'!C118+'AF - P22'!C118+'AF - P23'!C118+'AF - P24'!C118+'AF - P25'!C118+'AF - P26'!C118+'AF - P27'!C118+'AF - P28'!C118+'AF - P29'!C118</f>
        <v>0</v>
      </c>
      <c r="D20" s="182">
        <f>'AF - Lider'!D118+'AF - P1'!D118+'AF - P2'!D118+'AF - P3'!D118+'AF - P4'!D118+'AF - P5'!D118+'AF - P6'!D118+'AF - P7'!D118+'AF - P8'!D118+'AF - P9'!D118+'AF - P10'!D118+'AF - P11'!D118+'AF - P12'!D118+'AF - P13'!D118+'AF - P14'!D118+'AF - P15'!D118+'AF - P16'!D118+'AF - P17'!D118+'AF - P18'!D118+'AF - P19'!D118+'AF - P20'!D118+'AF - P21'!D118+'AF - P22'!D118+'AF - P23'!D118+'AF - P24'!D118+'AF - P25'!D118+'AF - P26'!D118+'AF - P27'!D118+'AF - P28'!D118+'AF - P29'!D118</f>
        <v>0</v>
      </c>
      <c r="E20" s="182">
        <f>'AF - Lider'!E118+'AF - P1'!E118+'AF - P2'!E118+'AF - P3'!E118+'AF - P4'!E118+'AF - P5'!E118+'AF - P6'!E118+'AF - P7'!E118+'AF - P8'!E118+'AF - P9'!E118+'AF - P10'!E118+'AF - P11'!E118+'AF - P12'!E118+'AF - P13'!E118+'AF - P14'!E118+'AF - P15'!E118+'AF - P16'!E118+'AF - P17'!E118+'AF - P18'!E118+'AF - P19'!E118+'AF - P20'!E118+'AF - P21'!E118+'AF - P22'!E118+'AF - P23'!E118+'AF - P24'!E118+'AF - P25'!E118+'AF - P26'!E118+'AF - P27'!E118+'AF - P28'!E118+'AF - P29'!E118</f>
        <v>0</v>
      </c>
      <c r="F20" s="182">
        <f>'AF - Lider'!F118+'AF - P1'!F118+'AF - P2'!F118+'AF - P3'!F118+'AF - P4'!F118+'AF - P5'!F118+'AF - P6'!F118+'AF - P7'!F118+'AF - P8'!F118+'AF - P9'!F118+'AF - P10'!F118+'AF - P11'!F118+'AF - P12'!F118+'AF - P13'!F118+'AF - P14'!F118+'AF - P15'!F118+'AF - P16'!F118+'AF - P17'!F118+'AF - P18'!F118+'AF - P19'!F118+'AF - P20'!F118+'AF - P21'!F118+'AF - P22'!F118+'AF - P23'!F118+'AF - P24'!F118+'AF - P25'!F118+'AF - P26'!F118+'AF - P27'!F118+'AF - P28'!F118+'AF - P29'!F118</f>
        <v>0</v>
      </c>
      <c r="G20" s="182">
        <f>'AF - Lider'!G118+'AF - P1'!G118+'AF - P2'!G118+'AF - P3'!G118+'AF - P4'!G118+'AF - P5'!G118+'AF - P6'!G118+'AF - P7'!G118+'AF - P8'!G118+'AF - P9'!G118+'AF - P10'!G118+'AF - P11'!G118+'AF - P12'!G118+'AF - P13'!G118+'AF - P14'!G118+'AF - P15'!G118+'AF - P16'!G118+'AF - P17'!G118+'AF - P18'!G118+'AF - P19'!G118+'AF - P20'!G118+'AF - P21'!G118+'AF - P22'!G118+'AF - P23'!G118+'AF - P24'!G118+'AF - P25'!G118+'AF - P26'!G118+'AF - P27'!G118+'AF - P28'!G118+'AF - P29'!G118</f>
        <v>0</v>
      </c>
      <c r="H20" s="182">
        <f>'AF - Lider'!H118+'AF - P1'!H118+'AF - P2'!H118+'AF - P3'!H118+'AF - P4'!H118+'AF - P5'!H118+'AF - P6'!H118+'AF - P7'!H118+'AF - P8'!H118+'AF - P9'!H118+'AF - P10'!H118+'AF - P11'!H118+'AF - P12'!H118+'AF - P13'!H118+'AF - P14'!H118+'AF - P15'!H118+'AF - P16'!H118+'AF - P17'!H118+'AF - P18'!H118+'AF - P19'!H118+'AF - P20'!H118+'AF - P21'!H118+'AF - P22'!H118+'AF - P23'!H118+'AF - P24'!H118+'AF - P25'!H118+'AF - P26'!H118+'AF - P27'!H118+'AF - P28'!H118+'AF - P29'!H118</f>
        <v>0</v>
      </c>
      <c r="I20" s="182">
        <f>'AF - Lider'!I118+'AF - P1'!I118+'AF - P2'!I118+'AF - P3'!I118+'AF - P4'!I118+'AF - P5'!I118+'AF - P6'!I118+'AF - P7'!I118+'AF - P8'!I118+'AF - P9'!I118+'AF - P10'!I118+'AF - P11'!I118+'AF - P12'!I118+'AF - P13'!I118+'AF - P14'!I118+'AF - P15'!I118+'AF - P16'!I118+'AF - P17'!I118+'AF - P18'!I118+'AF - P19'!I118+'AF - P20'!I118+'AF - P21'!I118+'AF - P22'!I118+'AF - P23'!I118+'AF - P24'!I118+'AF - P25'!I118+'AF - P26'!I118+'AF - P27'!I118+'AF - P28'!I118+'AF - P29'!I118</f>
        <v>0</v>
      </c>
      <c r="J20" s="182">
        <f>'AF - Lider'!J118+'AF - P1'!J118+'AF - P2'!J118+'AF - P3'!J118+'AF - P4'!J118+'AF - P5'!J118+'AF - P6'!J118+'AF - P7'!J118+'AF - P8'!J118+'AF - P9'!J118+'AF - P10'!J118+'AF - P11'!J118+'AF - P12'!J118+'AF - P13'!J118+'AF - P14'!J118+'AF - P15'!J118+'AF - P16'!J118+'AF - P17'!J118+'AF - P18'!J118+'AF - P19'!J118+'AF - P20'!J118+'AF - P21'!J118+'AF - P22'!J118+'AF - P23'!J118+'AF - P24'!J118+'AF - P25'!J118+'AF - P26'!J118+'AF - P27'!J118+'AF - P28'!J118+'AF - P29'!J118</f>
        <v>0</v>
      </c>
      <c r="K20" s="182">
        <f>'AF - Lider'!K118+'AF - P1'!K118+'AF - P2'!K118+'AF - P3'!K118+'AF - P4'!K118+'AF - P5'!K118+'AF - P6'!K118+'AF - P7'!K118+'AF - P8'!K118+'AF - P9'!K118+'AF - P10'!K118+'AF - P11'!K118+'AF - P12'!K118+'AF - P13'!K118+'AF - P14'!K118+'AF - P15'!K118+'AF - P16'!K118+'AF - P17'!K118+'AF - P18'!K118+'AF - P19'!K118+'AF - P20'!K118+'AF - P21'!K118+'AF - P22'!K118+'AF - P23'!K118+'AF - P24'!K118+'AF - P25'!K118+'AF - P26'!K118+'AF - P27'!K118+'AF - P28'!K118+'AF - P29'!K118</f>
        <v>0</v>
      </c>
      <c r="L20" s="182">
        <f>'AF - Lider'!L118+'AF - P1'!L118+'AF - P2'!L118+'AF - P3'!L118+'AF - P4'!L118+'AF - P5'!L118+'AF - P6'!L118+'AF - P7'!L118+'AF - P8'!L118+'AF - P9'!L118+'AF - P10'!L118+'AF - P11'!L118+'AF - P12'!L118+'AF - P13'!L118+'AF - P14'!L118+'AF - P15'!L118+'AF - P16'!L118+'AF - P17'!L118+'AF - P18'!L118+'AF - P19'!L118+'AF - P20'!L118+'AF - P21'!L118+'AF - P22'!L118+'AF - P23'!L118+'AF - P24'!L118+'AF - P25'!L118+'AF - P26'!L118+'AF - P27'!L118+'AF - P28'!L118+'AF - P29'!L118</f>
        <v>0</v>
      </c>
      <c r="M20" s="182">
        <f>'AF - Lider'!M118+'AF - P1'!M118+'AF - P2'!M118+'AF - P3'!M118+'AF - P4'!M118+'AF - P5'!M118+'AF - P6'!M118+'AF - P7'!M118+'AF - P8'!M118+'AF - P9'!M118+'AF - P10'!M118+'AF - P11'!M118+'AF - P12'!M118+'AF - P13'!M118+'AF - P14'!M118+'AF - P15'!M118+'AF - P16'!M118+'AF - P17'!M118+'AF - P18'!M118+'AF - P19'!M118+'AF - P20'!M118+'AF - P21'!M118+'AF - P22'!M118+'AF - P23'!M118+'AF - P24'!M118+'AF - P25'!M118+'AF - P26'!M118+'AF - P27'!M118+'AF - P28'!M118+'AF - P29'!M118</f>
        <v>0</v>
      </c>
      <c r="N20" s="182">
        <f>'AF - Lider'!N118+'AF - P1'!N118+'AF - P2'!N118+'AF - P3'!N118+'AF - P4'!N118+'AF - P5'!N118+'AF - P6'!N118+'AF - P7'!N118+'AF - P8'!N118+'AF - P9'!N118+'AF - P10'!N118+'AF - P11'!N118+'AF - P12'!N118+'AF - P13'!N118+'AF - P14'!N118+'AF - P15'!N118+'AF - P16'!N118+'AF - P17'!N118+'AF - P18'!N118+'AF - P19'!N118+'AF - P20'!N118+'AF - P21'!N118+'AF - P22'!N118+'AF - P23'!N118+'AF - P24'!N118+'AF - P25'!N118+'AF - P26'!N118+'AF - P27'!N118+'AF - P28'!N118+'AF - P29'!N118</f>
        <v>0</v>
      </c>
      <c r="O20" s="182">
        <f>'AF - Lider'!O118+'AF - P1'!O118+'AF - P2'!O118+'AF - P3'!O118+'AF - P4'!O118+'AF - P5'!O118+'AF - P6'!O118+'AF - P7'!O118+'AF - P8'!O118+'AF - P9'!O118+'AF - P10'!O118+'AF - P11'!O118+'AF - P12'!O118+'AF - P13'!O118+'AF - P14'!O118+'AF - P15'!O118+'AF - P16'!O118+'AF - P17'!O118+'AF - P18'!O118+'AF - P19'!O118+'AF - P20'!O118+'AF - P21'!O118+'AF - P22'!O118+'AF - P23'!O118+'AF - P24'!O118+'AF - P25'!O118+'AF - P26'!O118+'AF - P27'!O118+'AF - P28'!O118+'AF - P29'!O118</f>
        <v>0</v>
      </c>
      <c r="P20" s="182">
        <f>'AF - Lider'!P118+'AF - P1'!P118+'AF - P2'!P118+'AF - P3'!P118+'AF - P4'!P118+'AF - P5'!P118+'AF - P6'!P118+'AF - P7'!P118+'AF - P8'!P118+'AF - P9'!P118+'AF - P10'!P118+'AF - P11'!P118+'AF - P12'!P118+'AF - P13'!P118+'AF - P14'!P118+'AF - P15'!P118+'AF - P16'!P118+'AF - P17'!P118+'AF - P18'!P118+'AF - P19'!P118+'AF - P20'!P118+'AF - P21'!P118+'AF - P22'!P118+'AF - P23'!P118+'AF - P24'!P118+'AF - P25'!P118+'AF - P26'!P118+'AF - P27'!P118+'AF - P28'!P118+'AF - P29'!P118</f>
        <v>0</v>
      </c>
      <c r="Q20" s="182">
        <f>'AF - Lider'!Q118+'AF - P1'!Q118+'AF - P2'!Q118+'AF - P3'!Q118+'AF - P4'!Q118+'AF - P5'!Q118+'AF - P6'!Q118+'AF - P7'!Q118+'AF - P8'!Q118+'AF - P9'!Q118+'AF - P10'!Q118+'AF - P11'!Q118+'AF - P12'!Q118+'AF - P13'!Q118+'AF - P14'!Q118+'AF - P15'!Q118+'AF - P16'!Q118+'AF - P17'!Q118+'AF - P18'!Q118+'AF - P19'!Q118+'AF - P20'!Q118+'AF - P21'!Q118+'AF - P22'!Q118+'AF - P23'!Q118+'AF - P24'!Q118+'AF - P25'!Q118+'AF - P26'!Q118+'AF - P27'!Q118+'AF - P28'!Q118+'AF - P29'!Q118</f>
        <v>0</v>
      </c>
      <c r="R20" s="182">
        <f>'AF - Lider'!R118+'AF - P1'!R118+'AF - P2'!R118+'AF - P3'!R118+'AF - P4'!R118+'AF - P5'!R118+'AF - P6'!R118+'AF - P7'!R118+'AF - P8'!R118+'AF - P9'!R118+'AF - P10'!R118+'AF - P11'!R118+'AF - P12'!R118+'AF - P13'!R118+'AF - P14'!R118+'AF - P15'!R118+'AF - P16'!R118+'AF - P17'!R118+'AF - P18'!R118+'AF - P19'!R118+'AF - P20'!R118+'AF - P21'!R118+'AF - P22'!R118+'AF - P23'!R118+'AF - P24'!R118+'AF - P25'!R118+'AF - P26'!R118+'AF - P27'!R118+'AF - P28'!R118+'AF - P29'!R118</f>
        <v>0</v>
      </c>
      <c r="S20" s="182">
        <f>'AF - Lider'!S118+'AF - P1'!S118+'AF - P2'!S118+'AF - P3'!S118+'AF - P4'!S118+'AF - P5'!S118+'AF - P6'!S118+'AF - P7'!S118+'AF - P8'!S118+'AF - P9'!S118+'AF - P10'!S118+'AF - P11'!S118+'AF - P12'!S118+'AF - P13'!S118+'AF - P14'!S118+'AF - P15'!S118+'AF - P16'!S118+'AF - P17'!S118+'AF - P18'!S118+'AF - P19'!S118+'AF - P20'!S118+'AF - P21'!S118+'AF - P22'!S118+'AF - P23'!S118+'AF - P24'!S118+'AF - P25'!S118+'AF - P26'!S118+'AF - P27'!S118+'AF - P28'!S118+'AF - P29'!S118</f>
        <v>0</v>
      </c>
      <c r="T20" s="182">
        <f>'AF - Lider'!T118+'AF - P1'!T118+'AF - P2'!T118+'AF - P3'!T118+'AF - P4'!T118+'AF - P5'!T118+'AF - P6'!T118+'AF - P7'!T118+'AF - P8'!T118+'AF - P9'!T118+'AF - P10'!T118+'AF - P11'!T118+'AF - P12'!T118+'AF - P13'!T118+'AF - P14'!T118+'AF - P15'!T118+'AF - P16'!T118+'AF - P17'!T118+'AF - P18'!T118+'AF - P19'!T118+'AF - P20'!T118+'AF - P21'!T118+'AF - P22'!T118+'AF - P23'!T118+'AF - P24'!T118+'AF - P25'!T118+'AF - P26'!T118+'AF - P27'!T118+'AF - P28'!T118+'AF - P29'!T118</f>
        <v>0</v>
      </c>
      <c r="U20" s="182">
        <f>'AF - Lider'!U118+'AF - P1'!U118+'AF - P2'!U118+'AF - P3'!U118+'AF - P4'!U118+'AF - P5'!U118+'AF - P6'!U118+'AF - P7'!U118+'AF - P8'!U118+'AF - P9'!U118+'AF - P10'!U118+'AF - P11'!U118+'AF - P12'!U118+'AF - P13'!U118+'AF - P14'!U118+'AF - P15'!U118+'AF - P16'!U118+'AF - P17'!U118+'AF - P18'!U118+'AF - P19'!U118+'AF - P20'!U118+'AF - P21'!U118+'AF - P22'!U118+'AF - P23'!U118+'AF - P24'!U118+'AF - P25'!U118+'AF - P26'!U118+'AF - P27'!U118+'AF - P28'!U118+'AF - P29'!U118</f>
        <v>0</v>
      </c>
      <c r="V20" s="182">
        <f>'AF - Lider'!V118+'AF - P1'!V118+'AF - P2'!V118+'AF - P3'!V118+'AF - P4'!V118+'AF - P5'!V118+'AF - P6'!V118+'AF - P7'!V118+'AF - P8'!V118+'AF - P9'!V118+'AF - P10'!V118+'AF - P11'!V118+'AF - P12'!V118+'AF - P13'!V118+'AF - P14'!V118+'AF - P15'!V118+'AF - P16'!V118+'AF - P17'!V118+'AF - P18'!V118+'AF - P19'!V118+'AF - P20'!V118+'AF - P21'!V118+'AF - P22'!V118+'AF - P23'!V118+'AF - P24'!V118+'AF - P25'!V118+'AF - P26'!V118+'AF - P27'!V118+'AF - P28'!V118+'AF - P29'!V118</f>
        <v>0</v>
      </c>
      <c r="W20" s="182">
        <f>'AF - Lider'!W118+'AF - P1'!W118+'AF - P2'!W118+'AF - P3'!W118+'AF - P4'!W118+'AF - P5'!W118+'AF - P6'!W118+'AF - P7'!W118+'AF - P8'!W118+'AF - P9'!W118+'AF - P10'!W118+'AF - P11'!W118+'AF - P12'!W118+'AF - P13'!W118+'AF - P14'!W118+'AF - P15'!W118+'AF - P16'!W118+'AF - P17'!W118+'AF - P18'!W118+'AF - P19'!W118+'AF - P20'!W118+'AF - P21'!W118+'AF - P22'!W118+'AF - P23'!W118+'AF - P24'!W118+'AF - P25'!W118+'AF - P26'!W118+'AF - P27'!W118+'AF - P28'!W118+'AF - P29'!W118</f>
        <v>0</v>
      </c>
      <c r="X20" s="182">
        <f>'AF - Lider'!X118+'AF - P1'!X118+'AF - P2'!X118+'AF - P3'!X118+'AF - P4'!X118+'AF - P5'!X118+'AF - P6'!X118+'AF - P7'!X118+'AF - P8'!X118+'AF - P9'!X118+'AF - P10'!X118+'AF - P11'!X118+'AF - P12'!X118+'AF - P13'!X118+'AF - P14'!X118+'AF - P15'!X118+'AF - P16'!X118+'AF - P17'!X118+'AF - P18'!X118+'AF - P19'!X118+'AF - P20'!X118+'AF - P21'!X118+'AF - P22'!X118+'AF - P23'!X118+'AF - P24'!X118+'AF - P25'!X118+'AF - P26'!X118+'AF - P27'!X118+'AF - P28'!X118+'AF - P29'!X118</f>
        <v>0</v>
      </c>
      <c r="Y20" s="182">
        <f>'AF - Lider'!Y118+'AF - P1'!Y118+'AF - P2'!Y118+'AF - P3'!Y118+'AF - P4'!Y118+'AF - P5'!Y118+'AF - P6'!Y118+'AF - P7'!Y118+'AF - P8'!Y118+'AF - P9'!Y118+'AF - P10'!Y118+'AF - P11'!Y118+'AF - P12'!Y118+'AF - P13'!Y118+'AF - P14'!Y118+'AF - P15'!Y118+'AF - P16'!Y118+'AF - P17'!Y118+'AF - P18'!Y118+'AF - P19'!Y118+'AF - P20'!Y118+'AF - P21'!Y118+'AF - P22'!Y118+'AF - P23'!Y118+'AF - P24'!Y118+'AF - P25'!Y118+'AF - P26'!Y118+'AF - P27'!Y118+'AF - P28'!Y118+'AF - P29'!Y118</f>
        <v>0</v>
      </c>
      <c r="Z20" s="182">
        <f>'AF - Lider'!Z118+'AF - P1'!Z118+'AF - P2'!Z118+'AF - P3'!Z118+'AF - P4'!Z118+'AF - P5'!Z118+'AF - P6'!Z118+'AF - P7'!Z118+'AF - P8'!Z118+'AF - P9'!Z118+'AF - P10'!Z118+'AF - P11'!Z118+'AF - P12'!Z118+'AF - P13'!Z118+'AF - P14'!Z118+'AF - P15'!Z118+'AF - P16'!Z118+'AF - P17'!Z118+'AF - P18'!Z118+'AF - P19'!Z118+'AF - P20'!Z118+'AF - P21'!Z118+'AF - P22'!Z118+'AF - P23'!Z118+'AF - P24'!Z118+'AF - P25'!Z118+'AF - P26'!Z118+'AF - P27'!Z118+'AF - P28'!Z118+'AF - P29'!Z118</f>
        <v>0</v>
      </c>
      <c r="AA20" s="182">
        <f>'AF - Lider'!AA118+'AF - P1'!AA118+'AF - P2'!AA118+'AF - P3'!AA118+'AF - P4'!AA118+'AF - P5'!AA118+'AF - P6'!AA118+'AF - P7'!AA118+'AF - P8'!AA118+'AF - P9'!AA118+'AF - P10'!AA118+'AF - P11'!AA118+'AF - P12'!AA118+'AF - P13'!AA118+'AF - P14'!AA118+'AF - P15'!AA118+'AF - P16'!AA118+'AF - P17'!AA118+'AF - P18'!AA118+'AF - P19'!AA118+'AF - P20'!AA118+'AF - P21'!AA118+'AF - P22'!AA118+'AF - P23'!AA118+'AF - P24'!AA118+'AF - P25'!AA118+'AF - P26'!AA118+'AF - P27'!AA118+'AF - P28'!AA118+'AF - P29'!AA118</f>
        <v>0</v>
      </c>
      <c r="AB20" s="182">
        <f>'AF - Lider'!AB118+'AF - P1'!AB118+'AF - P2'!AB118+'AF - P3'!AB118+'AF - P4'!AB118+'AF - P5'!AB118+'AF - P6'!AB118+'AF - P7'!AB118+'AF - P8'!AB118+'AF - P9'!AB118+'AF - P10'!AB118+'AF - P11'!AB118+'AF - P12'!AB118+'AF - P13'!AB118+'AF - P14'!AB118+'AF - P15'!AB118+'AF - P16'!AB118+'AF - P17'!AB118+'AF - P18'!AB118+'AF - P19'!AB118+'AF - P20'!AB118+'AF - P21'!AB118+'AF - P22'!AB118+'AF - P23'!AB118+'AF - P24'!AB118+'AF - P25'!AB118+'AF - P26'!AB118+'AF - P27'!AB118+'AF - P28'!AB118+'AF - P29'!AB118</f>
        <v>0</v>
      </c>
      <c r="AC20" s="182">
        <f>'AF - Lider'!AC118+'AF - P1'!AC118+'AF - P2'!AC118+'AF - P3'!AC118+'AF - P4'!AC118+'AF - P5'!AC118+'AF - P6'!AC118+'AF - P7'!AC118+'AF - P8'!AC118+'AF - P9'!AC118+'AF - P10'!AC118+'AF - P11'!AC118+'AF - P12'!AC118+'AF - P13'!AC118+'AF - P14'!AC118+'AF - P15'!AC118+'AF - P16'!AC118+'AF - P17'!AC118+'AF - P18'!AC118+'AF - P19'!AC118+'AF - P20'!AC118+'AF - P21'!AC118+'AF - P22'!AC118+'AF - P23'!AC118+'AF - P24'!AC118+'AF - P25'!AC118+'AF - P26'!AC118+'AF - P27'!AC118+'AF - P28'!AC118+'AF - P29'!AC118</f>
        <v>0</v>
      </c>
      <c r="AD20" s="182">
        <f>'AF - Lider'!AD118+'AF - P1'!AD118+'AF - P2'!AD118+'AF - P3'!AD118+'AF - P4'!AD118+'AF - P5'!AD118+'AF - P6'!AD118+'AF - P7'!AD118+'AF - P8'!AD118+'AF - P9'!AD118+'AF - P10'!AD118+'AF - P11'!AD118+'AF - P12'!AD118+'AF - P13'!AD118+'AF - P14'!AD118+'AF - P15'!AD118+'AF - P16'!AD118+'AF - P17'!AD118+'AF - P18'!AD118+'AF - P19'!AD118+'AF - P20'!AD118+'AF - P21'!AD118+'AF - P22'!AD118+'AF - P23'!AD118+'AF - P24'!AD118+'AF - P25'!AD118+'AF - P26'!AD118+'AF - P27'!AD118+'AF - P28'!AD118+'AF - P29'!AD118</f>
        <v>0</v>
      </c>
      <c r="AE20" s="182">
        <f>'AF - Lider'!AE118+'AF - P1'!AE118+'AF - P2'!AE118+'AF - P3'!AE118+'AF - P4'!AE118+'AF - P5'!AE118+'AF - P6'!AE118+'AF - P7'!AE118+'AF - P8'!AE118+'AF - P9'!AE118+'AF - P10'!AE118+'AF - P11'!AE118+'AF - P12'!AE118+'AF - P13'!AE118+'AF - P14'!AE118+'AF - P15'!AE118+'AF - P16'!AE118+'AF - P17'!AE118+'AF - P18'!AE118+'AF - P19'!AE118+'AF - P20'!AE118+'AF - P21'!AE118+'AF - P22'!AE118+'AF - P23'!AE118+'AF - P24'!AE118+'AF - P25'!AE118+'AF - P26'!AE118+'AF - P27'!AE118+'AF - P28'!AE118+'AF - P29'!AE118</f>
        <v>0</v>
      </c>
      <c r="AF20" s="182">
        <f>'AF - Lider'!AF118+'AF - P1'!AF118+'AF - P2'!AF118+'AF - P3'!AF118+'AF - P4'!AF118+'AF - P5'!AF118+'AF - P6'!AF118+'AF - P7'!AF118+'AF - P8'!AF118+'AF - P9'!AF118+'AF - P10'!AF118+'AF - P11'!AF118+'AF - P12'!AF118+'AF - P13'!AF118+'AF - P14'!AF118+'AF - P15'!AF118+'AF - P16'!AF118+'AF - P17'!AF118+'AF - P18'!AF118+'AF - P19'!AF118+'AF - P20'!AF118+'AF - P21'!AF118+'AF - P22'!AF118+'AF - P23'!AF118+'AF - P24'!AF118+'AF - P25'!AF118+'AF - P26'!AF118+'AF - P27'!AF118+'AF - P28'!AF118+'AF - P29'!AF118</f>
        <v>0</v>
      </c>
    </row>
    <row r="21" spans="1:32" s="118" customFormat="1" ht="9" customHeight="1" x14ac:dyDescent="0.25">
      <c r="A21" s="161" t="s">
        <v>530</v>
      </c>
      <c r="B21" s="42">
        <f t="shared" si="2"/>
        <v>0</v>
      </c>
      <c r="C21" s="94">
        <v>0</v>
      </c>
      <c r="D21" s="94">
        <v>0</v>
      </c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</row>
    <row r="22" spans="1:32" s="118" customFormat="1" ht="12.75" x14ac:dyDescent="0.25">
      <c r="A22" s="161" t="s">
        <v>530</v>
      </c>
      <c r="B22" s="42">
        <f t="shared" si="2"/>
        <v>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</row>
    <row r="23" spans="1:32" s="118" customFormat="1" ht="12.75" x14ac:dyDescent="0.25">
      <c r="A23" s="161" t="s">
        <v>530</v>
      </c>
      <c r="B23" s="42">
        <f t="shared" si="2"/>
        <v>0</v>
      </c>
      <c r="C23" s="94">
        <v>0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P23" s="94">
        <v>0</v>
      </c>
      <c r="Q23" s="94">
        <v>0</v>
      </c>
      <c r="R23" s="94">
        <v>0</v>
      </c>
      <c r="S23" s="94">
        <v>0</v>
      </c>
      <c r="T23" s="94">
        <v>0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4">
        <v>0</v>
      </c>
      <c r="AA23" s="94">
        <v>0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</row>
    <row r="24" spans="1:32" s="118" customFormat="1" ht="12.75" x14ac:dyDescent="0.25">
      <c r="A24" s="161" t="s">
        <v>530</v>
      </c>
      <c r="B24" s="42">
        <f t="shared" si="2"/>
        <v>0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4">
        <v>0</v>
      </c>
      <c r="M24" s="94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94">
        <v>0</v>
      </c>
      <c r="T24" s="94">
        <v>0</v>
      </c>
      <c r="U24" s="94">
        <v>0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</row>
    <row r="25" spans="1:32" s="118" customFormat="1" ht="12.75" x14ac:dyDescent="0.25">
      <c r="A25" s="161" t="s">
        <v>530</v>
      </c>
      <c r="B25" s="42">
        <f t="shared" si="2"/>
        <v>0</v>
      </c>
      <c r="C25" s="94">
        <v>0</v>
      </c>
      <c r="D25" s="94">
        <v>0</v>
      </c>
      <c r="E25" s="94">
        <v>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</row>
    <row r="26" spans="1:32" s="118" customFormat="1" ht="12.75" x14ac:dyDescent="0.25">
      <c r="A26" s="161" t="s">
        <v>530</v>
      </c>
      <c r="B26" s="42">
        <f t="shared" si="2"/>
        <v>0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</row>
    <row r="27" spans="1:32" s="118" customFormat="1" ht="12.75" x14ac:dyDescent="0.25">
      <c r="A27" s="161" t="s">
        <v>530</v>
      </c>
      <c r="B27" s="42">
        <f t="shared" si="2"/>
        <v>0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</row>
    <row r="28" spans="1:32" s="118" customFormat="1" ht="12.75" x14ac:dyDescent="0.25">
      <c r="A28" s="161" t="s">
        <v>530</v>
      </c>
      <c r="B28" s="42">
        <f t="shared" si="2"/>
        <v>0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</row>
    <row r="29" spans="1:32" s="118" customFormat="1" ht="12.75" x14ac:dyDescent="0.25">
      <c r="A29" s="161" t="s">
        <v>530</v>
      </c>
      <c r="B29" s="42">
        <f t="shared" si="2"/>
        <v>0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</row>
    <row r="30" spans="1:32" s="118" customFormat="1" ht="16.100000000000001" thickBot="1" x14ac:dyDescent="0.35">
      <c r="A30" s="103" t="s">
        <v>440</v>
      </c>
      <c r="B30" s="104">
        <f t="shared" si="2"/>
        <v>0</v>
      </c>
      <c r="C30" s="105">
        <f t="shared" ref="C30:AF30" si="3">SUM(C20:C29)</f>
        <v>0</v>
      </c>
      <c r="D30" s="105">
        <f t="shared" si="3"/>
        <v>0</v>
      </c>
      <c r="E30" s="105">
        <f t="shared" si="3"/>
        <v>0</v>
      </c>
      <c r="F30" s="105">
        <f t="shared" si="3"/>
        <v>0</v>
      </c>
      <c r="G30" s="105">
        <f t="shared" si="3"/>
        <v>0</v>
      </c>
      <c r="H30" s="105">
        <f t="shared" si="3"/>
        <v>0</v>
      </c>
      <c r="I30" s="105">
        <f t="shared" si="3"/>
        <v>0</v>
      </c>
      <c r="J30" s="105">
        <f t="shared" si="3"/>
        <v>0</v>
      </c>
      <c r="K30" s="105">
        <f t="shared" si="3"/>
        <v>0</v>
      </c>
      <c r="L30" s="105">
        <f t="shared" si="3"/>
        <v>0</v>
      </c>
      <c r="M30" s="105">
        <f t="shared" si="3"/>
        <v>0</v>
      </c>
      <c r="N30" s="105">
        <f t="shared" si="3"/>
        <v>0</v>
      </c>
      <c r="O30" s="105">
        <f t="shared" si="3"/>
        <v>0</v>
      </c>
      <c r="P30" s="105">
        <f t="shared" si="3"/>
        <v>0</v>
      </c>
      <c r="Q30" s="105">
        <f t="shared" si="3"/>
        <v>0</v>
      </c>
      <c r="R30" s="105">
        <f t="shared" si="3"/>
        <v>0</v>
      </c>
      <c r="S30" s="105">
        <f t="shared" si="3"/>
        <v>0</v>
      </c>
      <c r="T30" s="105">
        <f t="shared" si="3"/>
        <v>0</v>
      </c>
      <c r="U30" s="105">
        <f t="shared" si="3"/>
        <v>0</v>
      </c>
      <c r="V30" s="105">
        <f t="shared" si="3"/>
        <v>0</v>
      </c>
      <c r="W30" s="105">
        <f t="shared" si="3"/>
        <v>0</v>
      </c>
      <c r="X30" s="105">
        <f t="shared" si="3"/>
        <v>0</v>
      </c>
      <c r="Y30" s="105">
        <f t="shared" si="3"/>
        <v>0</v>
      </c>
      <c r="Z30" s="105">
        <f t="shared" si="3"/>
        <v>0</v>
      </c>
      <c r="AA30" s="105">
        <f t="shared" si="3"/>
        <v>0</v>
      </c>
      <c r="AB30" s="105">
        <f t="shared" si="3"/>
        <v>0</v>
      </c>
      <c r="AC30" s="105">
        <f t="shared" si="3"/>
        <v>0</v>
      </c>
      <c r="AD30" s="105">
        <f t="shared" si="3"/>
        <v>0</v>
      </c>
      <c r="AE30" s="105">
        <f t="shared" si="3"/>
        <v>0</v>
      </c>
      <c r="AF30" s="105">
        <f t="shared" si="3"/>
        <v>0</v>
      </c>
    </row>
    <row r="31" spans="1:32" s="118" customFormat="1" ht="14.95" thickTop="1" x14ac:dyDescent="0.3">
      <c r="A31" s="106" t="s">
        <v>441</v>
      </c>
      <c r="B31" s="107">
        <f t="shared" si="2"/>
        <v>0</v>
      </c>
      <c r="C31" s="107">
        <f t="shared" ref="C31:AF31" si="4">C18-C30</f>
        <v>0</v>
      </c>
      <c r="D31" s="107">
        <f t="shared" si="4"/>
        <v>0</v>
      </c>
      <c r="E31" s="107">
        <f t="shared" si="4"/>
        <v>0</v>
      </c>
      <c r="F31" s="107">
        <f t="shared" si="4"/>
        <v>0</v>
      </c>
      <c r="G31" s="107">
        <f t="shared" si="4"/>
        <v>0</v>
      </c>
      <c r="H31" s="107">
        <f t="shared" si="4"/>
        <v>0</v>
      </c>
      <c r="I31" s="107">
        <f t="shared" si="4"/>
        <v>0</v>
      </c>
      <c r="J31" s="107">
        <f t="shared" si="4"/>
        <v>0</v>
      </c>
      <c r="K31" s="107">
        <f t="shared" si="4"/>
        <v>0</v>
      </c>
      <c r="L31" s="107">
        <f t="shared" si="4"/>
        <v>0</v>
      </c>
      <c r="M31" s="107">
        <f t="shared" si="4"/>
        <v>0</v>
      </c>
      <c r="N31" s="107">
        <f t="shared" si="4"/>
        <v>0</v>
      </c>
      <c r="O31" s="107">
        <f t="shared" si="4"/>
        <v>0</v>
      </c>
      <c r="P31" s="107">
        <f t="shared" si="4"/>
        <v>0</v>
      </c>
      <c r="Q31" s="107">
        <f t="shared" si="4"/>
        <v>0</v>
      </c>
      <c r="R31" s="107">
        <f t="shared" si="4"/>
        <v>0</v>
      </c>
      <c r="S31" s="107">
        <f t="shared" si="4"/>
        <v>0</v>
      </c>
      <c r="T31" s="107">
        <f t="shared" si="4"/>
        <v>0</v>
      </c>
      <c r="U31" s="107">
        <f t="shared" si="4"/>
        <v>0</v>
      </c>
      <c r="V31" s="107">
        <f t="shared" si="4"/>
        <v>0</v>
      </c>
      <c r="W31" s="107">
        <f t="shared" si="4"/>
        <v>0</v>
      </c>
      <c r="X31" s="107">
        <f t="shared" si="4"/>
        <v>0</v>
      </c>
      <c r="Y31" s="107">
        <f t="shared" si="4"/>
        <v>0</v>
      </c>
      <c r="Z31" s="107">
        <f t="shared" si="4"/>
        <v>0</v>
      </c>
      <c r="AA31" s="107">
        <f t="shared" si="4"/>
        <v>0</v>
      </c>
      <c r="AB31" s="107">
        <f t="shared" si="4"/>
        <v>0</v>
      </c>
      <c r="AC31" s="107">
        <f t="shared" si="4"/>
        <v>0</v>
      </c>
      <c r="AD31" s="107">
        <f t="shared" si="4"/>
        <v>0</v>
      </c>
      <c r="AE31" s="107">
        <f t="shared" si="4"/>
        <v>0</v>
      </c>
      <c r="AF31" s="107">
        <f t="shared" si="4"/>
        <v>0</v>
      </c>
    </row>
    <row r="32" spans="1:32" s="118" customFormat="1" ht="14.3" customHeight="1" x14ac:dyDescent="0.25">
      <c r="A32" s="131"/>
      <c r="B32" s="131"/>
      <c r="C32" s="131"/>
      <c r="D32" s="131"/>
      <c r="E32" s="131"/>
      <c r="F32" s="131"/>
      <c r="G32" s="131"/>
      <c r="H32" s="131"/>
      <c r="I32" s="131"/>
      <c r="J32" s="131"/>
      <c r="K32" s="131"/>
    </row>
    <row r="33" spans="1:15" x14ac:dyDescent="0.3">
      <c r="A33" s="164" t="s">
        <v>442</v>
      </c>
      <c r="B33" s="165"/>
      <c r="C33" s="20"/>
      <c r="D33" s="20"/>
    </row>
    <row r="34" spans="1:15" x14ac:dyDescent="0.3">
      <c r="A34" s="166" t="s">
        <v>420</v>
      </c>
      <c r="B34" s="169">
        <v>0.04</v>
      </c>
      <c r="C34" s="20"/>
      <c r="D34" s="20"/>
      <c r="O34" s="141"/>
    </row>
    <row r="35" spans="1:15" x14ac:dyDescent="0.3">
      <c r="A35" s="167" t="s">
        <v>443</v>
      </c>
      <c r="B35" s="168">
        <f>C18-C30-'Buget Proiect'!D131+NPV(B34,D18:AF18)-NPV(B34,D30:AF30)-NPV(B34,'Buget Proiect'!E131:H131)</f>
        <v>0</v>
      </c>
    </row>
    <row r="36" spans="1:15" x14ac:dyDescent="0.3">
      <c r="A36" s="20"/>
    </row>
  </sheetData>
  <mergeCells count="3">
    <mergeCell ref="A1:K1"/>
    <mergeCell ref="A3:L3"/>
    <mergeCell ref="A4:A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B160"/>
  <sheetViews>
    <sheetView topLeftCell="A89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 t="str">
        <f t="shared" si="3"/>
        <v>ok</v>
      </c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 t="str">
        <f t="shared" si="3"/>
        <v>ok</v>
      </c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 t="str">
        <f t="shared" si="3"/>
        <v>ok</v>
      </c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B160"/>
  <sheetViews>
    <sheetView topLeftCell="A88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/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/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/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/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B160"/>
  <sheetViews>
    <sheetView topLeftCell="A94" zoomScale="85" zoomScaleNormal="85" workbookViewId="0">
      <selection activeCell="A97" sqref="A97:XFD97"/>
    </sheetView>
  </sheetViews>
  <sheetFormatPr defaultColWidth="8.8984375" defaultRowHeight="14.4" x14ac:dyDescent="0.3"/>
  <cols>
    <col min="1" max="1" width="8.69921875" style="15" customWidth="1"/>
    <col min="2" max="2" width="66.59765625" style="70" customWidth="1"/>
    <col min="3" max="10" width="15" style="42" customWidth="1"/>
    <col min="11" max="15" width="15" style="10" customWidth="1"/>
    <col min="16" max="16" width="15" style="18" customWidth="1"/>
    <col min="17" max="17" width="20" style="19" customWidth="1"/>
    <col min="18" max="18" width="39.69921875" style="20" customWidth="1"/>
    <col min="19" max="25" width="15" style="20" customWidth="1"/>
    <col min="26" max="27" width="11.59765625" style="20" customWidth="1"/>
    <col min="28" max="16384" width="8.8984375" style="20"/>
  </cols>
  <sheetData>
    <row r="1" spans="1:18" ht="27.7" customHeight="1" x14ac:dyDescent="0.35">
      <c r="B1" s="16" t="s">
        <v>14</v>
      </c>
      <c r="C1" s="17"/>
      <c r="D1" s="17"/>
      <c r="E1" s="17"/>
      <c r="F1" s="17"/>
      <c r="G1" s="17"/>
      <c r="H1" s="17"/>
      <c r="I1" s="17"/>
      <c r="J1" s="17"/>
    </row>
    <row r="2" spans="1:18" ht="27.7" customHeight="1" x14ac:dyDescent="0.35">
      <c r="B2" s="21"/>
      <c r="C2" s="17"/>
      <c r="D2" s="17"/>
      <c r="E2" s="17"/>
      <c r="F2" s="17"/>
      <c r="G2" s="17"/>
      <c r="H2" s="17"/>
      <c r="I2" s="17"/>
      <c r="J2" s="17"/>
    </row>
    <row r="3" spans="1:18" ht="17.350000000000001" customHeight="1" x14ac:dyDescent="0.3">
      <c r="B3" s="201" t="s">
        <v>15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</row>
    <row r="4" spans="1:18" ht="1.55" customHeight="1" x14ac:dyDescent="0.3">
      <c r="B4" s="22"/>
      <c r="C4" s="23"/>
      <c r="D4" s="23"/>
      <c r="E4" s="23"/>
      <c r="F4" s="23"/>
      <c r="G4" s="23"/>
      <c r="H4" s="23"/>
      <c r="I4" s="23"/>
      <c r="J4" s="23"/>
      <c r="K4" s="24"/>
      <c r="L4" s="24"/>
      <c r="M4" s="24"/>
      <c r="N4" s="24"/>
      <c r="O4" s="24"/>
    </row>
    <row r="5" spans="1:18" ht="19.95" x14ac:dyDescent="0.35">
      <c r="B5" s="21" t="s">
        <v>16</v>
      </c>
      <c r="C5" s="17"/>
      <c r="D5" s="17"/>
      <c r="E5" s="17"/>
      <c r="F5" s="17"/>
      <c r="G5" s="17"/>
      <c r="H5" s="17"/>
      <c r="I5" s="17"/>
      <c r="J5" s="17"/>
      <c r="O5" s="10" t="s">
        <v>17</v>
      </c>
    </row>
    <row r="6" spans="1:18" ht="20.25" customHeight="1" x14ac:dyDescent="0.35">
      <c r="B6" s="25"/>
      <c r="C6" s="26" t="s">
        <v>19</v>
      </c>
      <c r="D6" s="205" t="s">
        <v>200</v>
      </c>
      <c r="E6" s="206"/>
      <c r="F6" s="207" t="s">
        <v>204</v>
      </c>
      <c r="G6" s="205" t="s">
        <v>201</v>
      </c>
      <c r="H6" s="206"/>
      <c r="I6" s="193" t="s">
        <v>205</v>
      </c>
      <c r="J6" s="147"/>
      <c r="K6" s="202" t="s">
        <v>20</v>
      </c>
      <c r="L6" s="202"/>
      <c r="M6" s="202"/>
      <c r="N6" s="202"/>
      <c r="O6" s="203"/>
    </row>
    <row r="7" spans="1:18" s="32" customFormat="1" ht="69.8" x14ac:dyDescent="0.25">
      <c r="A7" s="27"/>
      <c r="B7" s="73" t="s">
        <v>190</v>
      </c>
      <c r="C7" s="28" t="s">
        <v>193</v>
      </c>
      <c r="D7" s="146" t="s">
        <v>202</v>
      </c>
      <c r="E7" s="146" t="s">
        <v>203</v>
      </c>
      <c r="F7" s="208"/>
      <c r="G7" s="146" t="s">
        <v>213</v>
      </c>
      <c r="H7" s="146" t="s">
        <v>214</v>
      </c>
      <c r="I7" s="193"/>
      <c r="J7" s="147"/>
      <c r="K7" s="29" t="s">
        <v>22</v>
      </c>
      <c r="L7" s="29" t="s">
        <v>23</v>
      </c>
      <c r="M7" s="29" t="s">
        <v>24</v>
      </c>
      <c r="N7" s="29" t="s">
        <v>25</v>
      </c>
      <c r="O7" s="30" t="s">
        <v>136</v>
      </c>
      <c r="P7" s="144"/>
      <c r="Q7" s="148" t="s">
        <v>206</v>
      </c>
      <c r="R7" s="148" t="s">
        <v>207</v>
      </c>
    </row>
    <row r="8" spans="1:18" s="12" customFormat="1" ht="13.85" thickBot="1" x14ac:dyDescent="0.3">
      <c r="A8" s="67"/>
      <c r="B8" s="204" t="s">
        <v>137</v>
      </c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45"/>
      <c r="Q8" s="33"/>
    </row>
    <row r="9" spans="1:18" s="11" customFormat="1" ht="13.85" thickTop="1" x14ac:dyDescent="0.25">
      <c r="A9" s="72" t="s">
        <v>138</v>
      </c>
      <c r="B9" s="74" t="s">
        <v>139</v>
      </c>
      <c r="C9" s="42">
        <f>F9+I9</f>
        <v>0</v>
      </c>
      <c r="D9" s="75">
        <v>0</v>
      </c>
      <c r="E9" s="75">
        <v>0</v>
      </c>
      <c r="F9" s="42">
        <f>D9+E9</f>
        <v>0</v>
      </c>
      <c r="G9" s="75">
        <v>0</v>
      </c>
      <c r="H9" s="75">
        <v>0</v>
      </c>
      <c r="I9" s="42">
        <f>G9+H9</f>
        <v>0</v>
      </c>
      <c r="J9" s="42"/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144" t="str">
        <f>IF(C9=SUM(K9:O9),"ok","Eroare")</f>
        <v>ok</v>
      </c>
      <c r="Q9" s="74" t="s">
        <v>212</v>
      </c>
      <c r="R9" s="76" t="s">
        <v>209</v>
      </c>
    </row>
    <row r="10" spans="1:18" s="11" customFormat="1" ht="25.5" x14ac:dyDescent="0.25">
      <c r="A10" s="72" t="s">
        <v>191</v>
      </c>
      <c r="B10" s="74" t="s">
        <v>140</v>
      </c>
      <c r="C10" s="42">
        <f t="shared" ref="C10:C11" si="0">F10+I10</f>
        <v>0</v>
      </c>
      <c r="D10" s="75">
        <v>0</v>
      </c>
      <c r="E10" s="75">
        <v>0</v>
      </c>
      <c r="F10" s="42">
        <f t="shared" ref="F10:F11" si="1">D10+E10</f>
        <v>0</v>
      </c>
      <c r="G10" s="75">
        <v>0</v>
      </c>
      <c r="H10" s="75">
        <v>0</v>
      </c>
      <c r="I10" s="42">
        <f t="shared" ref="I10:I11" si="2">G10+H10</f>
        <v>0</v>
      </c>
      <c r="J10" s="42"/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144" t="str">
        <f t="shared" ref="P10:P121" si="3">IF(C10=SUM(K10:O10),"ok","Eroare")</f>
        <v>ok</v>
      </c>
      <c r="Q10" s="74" t="s">
        <v>212</v>
      </c>
      <c r="R10" s="76" t="s">
        <v>210</v>
      </c>
    </row>
    <row r="11" spans="1:18" s="11" customFormat="1" ht="13.3" x14ac:dyDescent="0.25">
      <c r="A11" s="72" t="s">
        <v>198</v>
      </c>
      <c r="B11" s="74" t="s">
        <v>199</v>
      </c>
      <c r="C11" s="42">
        <f t="shared" si="0"/>
        <v>0</v>
      </c>
      <c r="D11" s="75">
        <v>0</v>
      </c>
      <c r="E11" s="75">
        <v>0</v>
      </c>
      <c r="F11" s="42">
        <f t="shared" si="1"/>
        <v>0</v>
      </c>
      <c r="G11" s="75">
        <v>0</v>
      </c>
      <c r="H11" s="75">
        <v>0</v>
      </c>
      <c r="I11" s="42">
        <f t="shared" si="2"/>
        <v>0</v>
      </c>
      <c r="J11" s="42"/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144" t="str">
        <f t="shared" si="3"/>
        <v>ok</v>
      </c>
      <c r="Q11" s="74" t="s">
        <v>212</v>
      </c>
      <c r="R11" s="76" t="s">
        <v>211</v>
      </c>
    </row>
    <row r="12" spans="1:18" s="12" customFormat="1" ht="13.3" x14ac:dyDescent="0.25">
      <c r="A12" s="49"/>
      <c r="B12" s="47" t="s">
        <v>141</v>
      </c>
      <c r="C12" s="42">
        <f>F12+I12</f>
        <v>0</v>
      </c>
      <c r="D12" s="42"/>
      <c r="E12" s="42"/>
      <c r="F12" s="42">
        <f>SUM(F9:F11)</f>
        <v>0</v>
      </c>
      <c r="G12" s="42"/>
      <c r="H12" s="42"/>
      <c r="I12" s="42">
        <f>SUM(I9:I11)</f>
        <v>0</v>
      </c>
      <c r="J12" s="42"/>
      <c r="K12" s="42">
        <f>SUM(K9:K11)</f>
        <v>0</v>
      </c>
      <c r="L12" s="42">
        <f t="shared" ref="L12:O12" si="4">SUM(L9:L11)</f>
        <v>0</v>
      </c>
      <c r="M12" s="42">
        <f t="shared" si="4"/>
        <v>0</v>
      </c>
      <c r="N12" s="42">
        <f t="shared" si="4"/>
        <v>0</v>
      </c>
      <c r="O12" s="42">
        <f t="shared" si="4"/>
        <v>0</v>
      </c>
      <c r="P12" s="144" t="str">
        <f t="shared" si="3"/>
        <v>ok</v>
      </c>
      <c r="Q12" s="31"/>
    </row>
    <row r="13" spans="1:18" s="12" customFormat="1" ht="13.85" thickBot="1" x14ac:dyDescent="0.3">
      <c r="A13" s="49"/>
      <c r="B13" s="204" t="s">
        <v>142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144" t="str">
        <f t="shared" si="3"/>
        <v>ok</v>
      </c>
      <c r="Q13" s="31"/>
    </row>
    <row r="14" spans="1:18" s="11" customFormat="1" ht="26.05" thickTop="1" x14ac:dyDescent="0.25">
      <c r="A14" s="49" t="s">
        <v>143</v>
      </c>
      <c r="B14" s="76" t="s">
        <v>144</v>
      </c>
      <c r="C14" s="42">
        <f t="shared" ref="C14:C15" si="5">SUM(K14:O14)</f>
        <v>0</v>
      </c>
      <c r="D14" s="75">
        <v>0</v>
      </c>
      <c r="E14" s="75">
        <v>0</v>
      </c>
      <c r="F14" s="42">
        <f>D14+E14</f>
        <v>0</v>
      </c>
      <c r="G14" s="75">
        <v>0</v>
      </c>
      <c r="H14" s="75">
        <v>0</v>
      </c>
      <c r="I14" s="42">
        <f>G14+H14</f>
        <v>0</v>
      </c>
      <c r="J14" s="42"/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144" t="str">
        <f t="shared" si="3"/>
        <v>ok</v>
      </c>
      <c r="Q14" s="74" t="s">
        <v>212</v>
      </c>
      <c r="R14" s="76" t="s">
        <v>215</v>
      </c>
    </row>
    <row r="15" spans="1:18" s="12" customFormat="1" ht="13.3" x14ac:dyDescent="0.25">
      <c r="A15" s="49"/>
      <c r="B15" s="47" t="s">
        <v>145</v>
      </c>
      <c r="C15" s="42">
        <f t="shared" si="5"/>
        <v>0</v>
      </c>
      <c r="D15" s="42"/>
      <c r="E15" s="42"/>
      <c r="F15" s="42">
        <f>F14</f>
        <v>0</v>
      </c>
      <c r="G15" s="42"/>
      <c r="H15" s="42"/>
      <c r="I15" s="42">
        <f>I14</f>
        <v>0</v>
      </c>
      <c r="J15" s="42"/>
      <c r="K15" s="42">
        <f>K14</f>
        <v>0</v>
      </c>
      <c r="L15" s="42">
        <f t="shared" ref="L15:O15" si="6">L14</f>
        <v>0</v>
      </c>
      <c r="M15" s="42">
        <f t="shared" si="6"/>
        <v>0</v>
      </c>
      <c r="N15" s="42">
        <f t="shared" si="6"/>
        <v>0</v>
      </c>
      <c r="O15" s="42">
        <f t="shared" si="6"/>
        <v>0</v>
      </c>
      <c r="P15" s="144" t="str">
        <f t="shared" si="3"/>
        <v>ok</v>
      </c>
    </row>
    <row r="16" spans="1:18" s="12" customFormat="1" ht="13.85" thickBot="1" x14ac:dyDescent="0.3">
      <c r="A16" s="49" t="s">
        <v>146</v>
      </c>
      <c r="B16" s="204" t="s">
        <v>147</v>
      </c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44" t="str">
        <f t="shared" si="3"/>
        <v>ok</v>
      </c>
      <c r="Q16" s="31"/>
    </row>
    <row r="17" spans="1:18" s="11" customFormat="1" ht="26.35" customHeight="1" thickTop="1" x14ac:dyDescent="0.25">
      <c r="A17" s="149" t="s">
        <v>148</v>
      </c>
      <c r="B17" s="77" t="s">
        <v>149</v>
      </c>
      <c r="C17" s="42">
        <f t="shared" ref="C17:C57" si="7">F17+I17</f>
        <v>0</v>
      </c>
      <c r="D17" s="42">
        <f>D18+D19+D20</f>
        <v>0</v>
      </c>
      <c r="E17" s="42">
        <f>E18+E19+E20</f>
        <v>0</v>
      </c>
      <c r="F17" s="42">
        <f t="shared" ref="F17:F41" si="8">D17+E17</f>
        <v>0</v>
      </c>
      <c r="G17" s="42">
        <f>G18+G19+G20</f>
        <v>0</v>
      </c>
      <c r="H17" s="42">
        <f>H18+H19+H20</f>
        <v>0</v>
      </c>
      <c r="I17" s="42">
        <f t="shared" ref="I17:I41" si="9">G17+H17</f>
        <v>0</v>
      </c>
      <c r="J17" s="42"/>
      <c r="K17" s="14">
        <f>K18+K19+K20</f>
        <v>0</v>
      </c>
      <c r="L17" s="14">
        <f t="shared" ref="L17:O17" si="10">L18+L19+L20</f>
        <v>0</v>
      </c>
      <c r="M17" s="14">
        <f t="shared" si="10"/>
        <v>0</v>
      </c>
      <c r="N17" s="14">
        <f t="shared" si="10"/>
        <v>0</v>
      </c>
      <c r="O17" s="14">
        <f t="shared" si="10"/>
        <v>0</v>
      </c>
      <c r="P17" s="144" t="str">
        <f t="shared" si="3"/>
        <v>ok</v>
      </c>
      <c r="Q17" s="31"/>
    </row>
    <row r="18" spans="1:18" s="11" customFormat="1" ht="26.35" customHeight="1" x14ac:dyDescent="0.25">
      <c r="A18" s="149" t="s">
        <v>220</v>
      </c>
      <c r="B18" s="77" t="s">
        <v>221</v>
      </c>
      <c r="C18" s="42">
        <f t="shared" si="7"/>
        <v>0</v>
      </c>
      <c r="D18" s="75">
        <v>0</v>
      </c>
      <c r="E18" s="75">
        <v>0</v>
      </c>
      <c r="F18" s="42">
        <f t="shared" si="8"/>
        <v>0</v>
      </c>
      <c r="G18" s="75">
        <v>0</v>
      </c>
      <c r="H18" s="75">
        <v>0</v>
      </c>
      <c r="I18" s="42">
        <f t="shared" si="9"/>
        <v>0</v>
      </c>
      <c r="J18" s="42"/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144" t="str">
        <f t="shared" si="3"/>
        <v>ok</v>
      </c>
      <c r="Q18" s="74" t="s">
        <v>223</v>
      </c>
      <c r="R18" s="76" t="s">
        <v>224</v>
      </c>
    </row>
    <row r="19" spans="1:18" s="11" customFormat="1" ht="26.35" customHeight="1" x14ac:dyDescent="0.25">
      <c r="A19" s="149" t="s">
        <v>216</v>
      </c>
      <c r="B19" s="77" t="s">
        <v>217</v>
      </c>
      <c r="C19" s="42">
        <f t="shared" si="7"/>
        <v>0</v>
      </c>
      <c r="D19" s="75">
        <v>0</v>
      </c>
      <c r="E19" s="75">
        <v>0</v>
      </c>
      <c r="F19" s="42">
        <f t="shared" si="8"/>
        <v>0</v>
      </c>
      <c r="G19" s="75">
        <v>0</v>
      </c>
      <c r="H19" s="75">
        <v>0</v>
      </c>
      <c r="I19" s="42">
        <f t="shared" si="9"/>
        <v>0</v>
      </c>
      <c r="J19" s="42"/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144" t="str">
        <f t="shared" si="3"/>
        <v>ok</v>
      </c>
      <c r="Q19" s="74" t="s">
        <v>223</v>
      </c>
      <c r="R19" s="76" t="s">
        <v>225</v>
      </c>
    </row>
    <row r="20" spans="1:18" s="11" customFormat="1" ht="26.35" customHeight="1" x14ac:dyDescent="0.25">
      <c r="A20" s="149" t="s">
        <v>218</v>
      </c>
      <c r="B20" s="77" t="s">
        <v>219</v>
      </c>
      <c r="C20" s="42">
        <f t="shared" si="7"/>
        <v>0</v>
      </c>
      <c r="D20" s="75">
        <v>0</v>
      </c>
      <c r="E20" s="75">
        <v>0</v>
      </c>
      <c r="F20" s="42">
        <f t="shared" si="8"/>
        <v>0</v>
      </c>
      <c r="G20" s="75">
        <v>0</v>
      </c>
      <c r="H20" s="75">
        <v>0</v>
      </c>
      <c r="I20" s="42">
        <f t="shared" si="9"/>
        <v>0</v>
      </c>
      <c r="J20" s="42"/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144" t="str">
        <f t="shared" si="3"/>
        <v>ok</v>
      </c>
      <c r="Q20" s="74" t="s">
        <v>223</v>
      </c>
      <c r="R20" s="76" t="s">
        <v>226</v>
      </c>
    </row>
    <row r="21" spans="1:18" s="11" customFormat="1" ht="25.5" x14ac:dyDescent="0.25">
      <c r="A21" s="49" t="s">
        <v>150</v>
      </c>
      <c r="B21" s="41" t="s">
        <v>222</v>
      </c>
      <c r="C21" s="42">
        <f t="shared" si="7"/>
        <v>0</v>
      </c>
      <c r="D21" s="75">
        <v>0</v>
      </c>
      <c r="E21" s="75">
        <v>0</v>
      </c>
      <c r="F21" s="42">
        <f t="shared" si="8"/>
        <v>0</v>
      </c>
      <c r="G21" s="75">
        <v>0</v>
      </c>
      <c r="H21" s="75">
        <v>0</v>
      </c>
      <c r="I21" s="42">
        <f t="shared" si="9"/>
        <v>0</v>
      </c>
      <c r="J21" s="42"/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144" t="str">
        <f t="shared" si="3"/>
        <v>ok</v>
      </c>
      <c r="Q21" s="74" t="s">
        <v>223</v>
      </c>
      <c r="R21" s="76" t="s">
        <v>227</v>
      </c>
    </row>
    <row r="22" spans="1:18" s="11" customFormat="1" ht="13.3" x14ac:dyDescent="0.25">
      <c r="A22" s="49" t="s">
        <v>228</v>
      </c>
      <c r="B22" s="41" t="s">
        <v>229</v>
      </c>
      <c r="C22" s="42">
        <f t="shared" si="7"/>
        <v>0</v>
      </c>
      <c r="D22" s="75">
        <v>0</v>
      </c>
      <c r="E22" s="75">
        <v>0</v>
      </c>
      <c r="F22" s="42">
        <f t="shared" si="8"/>
        <v>0</v>
      </c>
      <c r="G22" s="75">
        <v>0</v>
      </c>
      <c r="H22" s="75">
        <v>0</v>
      </c>
      <c r="I22" s="42">
        <f t="shared" si="9"/>
        <v>0</v>
      </c>
      <c r="J22" s="42"/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144" t="str">
        <f t="shared" si="3"/>
        <v>ok</v>
      </c>
      <c r="Q22" s="74" t="s">
        <v>223</v>
      </c>
      <c r="R22" s="76" t="s">
        <v>267</v>
      </c>
    </row>
    <row r="23" spans="1:18" s="11" customFormat="1" ht="25.5" x14ac:dyDescent="0.25">
      <c r="A23" s="49" t="s">
        <v>230</v>
      </c>
      <c r="B23" s="41" t="s">
        <v>231</v>
      </c>
      <c r="C23" s="42">
        <f t="shared" si="7"/>
        <v>0</v>
      </c>
      <c r="D23" s="75">
        <v>0</v>
      </c>
      <c r="E23" s="75">
        <v>0</v>
      </c>
      <c r="F23" s="42">
        <f t="shared" si="8"/>
        <v>0</v>
      </c>
      <c r="G23" s="75">
        <v>0</v>
      </c>
      <c r="H23" s="75">
        <v>0</v>
      </c>
      <c r="I23" s="42">
        <f t="shared" si="9"/>
        <v>0</v>
      </c>
      <c r="J23" s="42"/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144" t="str">
        <f t="shared" si="3"/>
        <v>ok</v>
      </c>
      <c r="Q23" s="74" t="s">
        <v>223</v>
      </c>
      <c r="R23" s="76" t="s">
        <v>268</v>
      </c>
    </row>
    <row r="24" spans="1:18" s="11" customFormat="1" ht="13.3" x14ac:dyDescent="0.25">
      <c r="A24" s="49" t="s">
        <v>232</v>
      </c>
      <c r="B24" s="41" t="s">
        <v>233</v>
      </c>
      <c r="C24" s="42">
        <f t="shared" si="7"/>
        <v>0</v>
      </c>
      <c r="D24" s="42">
        <f>D25+D26+D27+D28+D29+D30</f>
        <v>0</v>
      </c>
      <c r="E24" s="42">
        <f>E25+E26+E27+E28+E29+E30</f>
        <v>0</v>
      </c>
      <c r="F24" s="42">
        <f t="shared" si="8"/>
        <v>0</v>
      </c>
      <c r="G24" s="42">
        <f>G25+G26+G27+G28+G29+G30</f>
        <v>0</v>
      </c>
      <c r="H24" s="42">
        <f>H25+H26+H27+H28+H29+H30</f>
        <v>0</v>
      </c>
      <c r="I24" s="42">
        <f t="shared" si="9"/>
        <v>0</v>
      </c>
      <c r="J24" s="42"/>
      <c r="K24" s="14">
        <f>SUM(K25:K31)</f>
        <v>0</v>
      </c>
      <c r="L24" s="14">
        <f t="shared" ref="L24:O24" si="11">SUM(L25:L31)</f>
        <v>0</v>
      </c>
      <c r="M24" s="14">
        <f t="shared" si="11"/>
        <v>0</v>
      </c>
      <c r="N24" s="14">
        <f t="shared" si="11"/>
        <v>0</v>
      </c>
      <c r="O24" s="14">
        <f t="shared" si="11"/>
        <v>0</v>
      </c>
      <c r="P24" s="144" t="str">
        <f t="shared" si="3"/>
        <v>ok</v>
      </c>
      <c r="Q24" s="74"/>
      <c r="R24" s="76"/>
    </row>
    <row r="25" spans="1:18" s="11" customFormat="1" ht="13.3" x14ac:dyDescent="0.25">
      <c r="A25" s="49" t="s">
        <v>234</v>
      </c>
      <c r="B25" s="41" t="s">
        <v>235</v>
      </c>
      <c r="C25" s="42">
        <f t="shared" si="7"/>
        <v>0</v>
      </c>
      <c r="D25" s="75">
        <v>0</v>
      </c>
      <c r="E25" s="75">
        <v>0</v>
      </c>
      <c r="F25" s="42">
        <f t="shared" si="8"/>
        <v>0</v>
      </c>
      <c r="G25" s="75">
        <v>0</v>
      </c>
      <c r="H25" s="75">
        <v>0</v>
      </c>
      <c r="I25" s="42">
        <f t="shared" si="9"/>
        <v>0</v>
      </c>
      <c r="J25" s="42"/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144" t="str">
        <f t="shared" si="3"/>
        <v>ok</v>
      </c>
      <c r="Q25" s="74" t="s">
        <v>223</v>
      </c>
      <c r="R25" s="76" t="s">
        <v>269</v>
      </c>
    </row>
    <row r="26" spans="1:18" s="11" customFormat="1" ht="13.3" x14ac:dyDescent="0.25">
      <c r="A26" s="49" t="s">
        <v>236</v>
      </c>
      <c r="B26" s="41" t="s">
        <v>237</v>
      </c>
      <c r="C26" s="42">
        <f t="shared" si="7"/>
        <v>0</v>
      </c>
      <c r="D26" s="75">
        <v>0</v>
      </c>
      <c r="E26" s="75">
        <v>0</v>
      </c>
      <c r="F26" s="42">
        <f t="shared" si="8"/>
        <v>0</v>
      </c>
      <c r="G26" s="75">
        <v>0</v>
      </c>
      <c r="H26" s="75">
        <v>0</v>
      </c>
      <c r="I26" s="42">
        <f t="shared" si="9"/>
        <v>0</v>
      </c>
      <c r="J26" s="42"/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144" t="str">
        <f t="shared" si="3"/>
        <v>ok</v>
      </c>
      <c r="Q26" s="74" t="s">
        <v>223</v>
      </c>
      <c r="R26" s="76" t="s">
        <v>270</v>
      </c>
    </row>
    <row r="27" spans="1:18" s="11" customFormat="1" ht="25.5" x14ac:dyDescent="0.25">
      <c r="A27" s="49" t="s">
        <v>238</v>
      </c>
      <c r="B27" s="41" t="s">
        <v>239</v>
      </c>
      <c r="C27" s="42">
        <f t="shared" si="7"/>
        <v>0</v>
      </c>
      <c r="D27" s="75">
        <v>0</v>
      </c>
      <c r="E27" s="75">
        <v>0</v>
      </c>
      <c r="F27" s="42">
        <f t="shared" si="8"/>
        <v>0</v>
      </c>
      <c r="G27" s="75">
        <v>0</v>
      </c>
      <c r="H27" s="75">
        <v>0</v>
      </c>
      <c r="I27" s="42">
        <f t="shared" si="9"/>
        <v>0</v>
      </c>
      <c r="J27" s="42"/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144" t="str">
        <f t="shared" si="3"/>
        <v>ok</v>
      </c>
      <c r="Q27" s="74" t="s">
        <v>223</v>
      </c>
      <c r="R27" s="76" t="s">
        <v>271</v>
      </c>
    </row>
    <row r="28" spans="1:18" s="11" customFormat="1" ht="25.5" x14ac:dyDescent="0.25">
      <c r="A28" s="49" t="s">
        <v>240</v>
      </c>
      <c r="B28" s="41" t="s">
        <v>241</v>
      </c>
      <c r="C28" s="42">
        <f t="shared" si="7"/>
        <v>0</v>
      </c>
      <c r="D28" s="75">
        <v>0</v>
      </c>
      <c r="E28" s="75">
        <v>0</v>
      </c>
      <c r="F28" s="42">
        <f t="shared" si="8"/>
        <v>0</v>
      </c>
      <c r="G28" s="75">
        <v>0</v>
      </c>
      <c r="H28" s="75">
        <v>0</v>
      </c>
      <c r="I28" s="42">
        <f t="shared" si="9"/>
        <v>0</v>
      </c>
      <c r="J28" s="42"/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144" t="str">
        <f t="shared" si="3"/>
        <v>ok</v>
      </c>
      <c r="Q28" s="74" t="s">
        <v>223</v>
      </c>
      <c r="R28" s="76" t="s">
        <v>272</v>
      </c>
    </row>
    <row r="29" spans="1:18" s="11" customFormat="1" ht="25.5" x14ac:dyDescent="0.25">
      <c r="A29" s="49" t="s">
        <v>242</v>
      </c>
      <c r="B29" s="41" t="s">
        <v>243</v>
      </c>
      <c r="C29" s="42">
        <f t="shared" si="7"/>
        <v>0</v>
      </c>
      <c r="D29" s="75">
        <v>0</v>
      </c>
      <c r="E29" s="75">
        <v>0</v>
      </c>
      <c r="F29" s="42">
        <f t="shared" si="8"/>
        <v>0</v>
      </c>
      <c r="G29" s="75">
        <v>0</v>
      </c>
      <c r="H29" s="75">
        <v>0</v>
      </c>
      <c r="I29" s="42">
        <f t="shared" si="9"/>
        <v>0</v>
      </c>
      <c r="J29" s="42"/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144" t="str">
        <f t="shared" si="3"/>
        <v>ok</v>
      </c>
      <c r="Q29" s="74" t="s">
        <v>223</v>
      </c>
      <c r="R29" s="76" t="s">
        <v>273</v>
      </c>
    </row>
    <row r="30" spans="1:18" s="11" customFormat="1" ht="13.3" x14ac:dyDescent="0.25">
      <c r="A30" s="49" t="s">
        <v>244</v>
      </c>
      <c r="B30" s="41" t="s">
        <v>245</v>
      </c>
      <c r="C30" s="42">
        <f t="shared" si="7"/>
        <v>0</v>
      </c>
      <c r="D30" s="75">
        <v>0</v>
      </c>
      <c r="E30" s="75">
        <v>0</v>
      </c>
      <c r="F30" s="42">
        <f t="shared" si="8"/>
        <v>0</v>
      </c>
      <c r="G30" s="75">
        <v>0</v>
      </c>
      <c r="H30" s="75">
        <v>0</v>
      </c>
      <c r="I30" s="42">
        <f t="shared" si="9"/>
        <v>0</v>
      </c>
      <c r="J30" s="42"/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144" t="str">
        <f t="shared" si="3"/>
        <v>ok</v>
      </c>
      <c r="Q30" s="74" t="s">
        <v>223</v>
      </c>
      <c r="R30" s="76" t="s">
        <v>274</v>
      </c>
    </row>
    <row r="31" spans="1:18" s="11" customFormat="1" ht="25.5" x14ac:dyDescent="0.25">
      <c r="A31" s="49" t="s">
        <v>246</v>
      </c>
      <c r="B31" s="41" t="s">
        <v>247</v>
      </c>
      <c r="C31" s="42">
        <f t="shared" si="7"/>
        <v>0</v>
      </c>
      <c r="D31" s="75">
        <v>0</v>
      </c>
      <c r="E31" s="75">
        <v>0</v>
      </c>
      <c r="F31" s="42">
        <f t="shared" si="8"/>
        <v>0</v>
      </c>
      <c r="G31" s="75">
        <v>0</v>
      </c>
      <c r="H31" s="75">
        <v>0</v>
      </c>
      <c r="I31" s="42">
        <f t="shared" si="9"/>
        <v>0</v>
      </c>
      <c r="J31" s="42"/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144" t="str">
        <f t="shared" si="3"/>
        <v>ok</v>
      </c>
      <c r="Q31" s="74" t="s">
        <v>275</v>
      </c>
      <c r="R31" s="76" t="s">
        <v>276</v>
      </c>
    </row>
    <row r="32" spans="1:18" s="11" customFormat="1" ht="13.3" x14ac:dyDescent="0.25">
      <c r="A32" s="49" t="s">
        <v>248</v>
      </c>
      <c r="B32" s="41" t="s">
        <v>249</v>
      </c>
      <c r="C32" s="42">
        <f t="shared" si="7"/>
        <v>0</v>
      </c>
      <c r="D32" s="42">
        <f>D33+D36</f>
        <v>0</v>
      </c>
      <c r="E32" s="42">
        <f>E33+E36</f>
        <v>0</v>
      </c>
      <c r="F32" s="42">
        <f t="shared" si="8"/>
        <v>0</v>
      </c>
      <c r="G32" s="42">
        <f>G33+G36</f>
        <v>0</v>
      </c>
      <c r="H32" s="42">
        <f>H33+H36</f>
        <v>0</v>
      </c>
      <c r="I32" s="42">
        <f t="shared" si="9"/>
        <v>0</v>
      </c>
      <c r="J32" s="42"/>
      <c r="K32" s="14">
        <f>K33+K37</f>
        <v>0</v>
      </c>
      <c r="L32" s="14">
        <f t="shared" ref="L32:O32" si="12">L33+L37</f>
        <v>0</v>
      </c>
      <c r="M32" s="14">
        <f t="shared" si="12"/>
        <v>0</v>
      </c>
      <c r="N32" s="14">
        <f t="shared" si="12"/>
        <v>0</v>
      </c>
      <c r="O32" s="14">
        <f t="shared" si="12"/>
        <v>0</v>
      </c>
      <c r="P32" s="144" t="str">
        <f t="shared" si="3"/>
        <v>ok</v>
      </c>
      <c r="Q32" s="74"/>
      <c r="R32" s="76"/>
    </row>
    <row r="33" spans="1:18" s="11" customFormat="1" ht="13.3" x14ac:dyDescent="0.25">
      <c r="A33" s="49" t="s">
        <v>250</v>
      </c>
      <c r="B33" s="41" t="s">
        <v>251</v>
      </c>
      <c r="C33" s="42">
        <f t="shared" si="7"/>
        <v>0</v>
      </c>
      <c r="D33" s="42">
        <f>D34+D35</f>
        <v>0</v>
      </c>
      <c r="E33" s="42">
        <f>E34+E35</f>
        <v>0</v>
      </c>
      <c r="F33" s="42">
        <f t="shared" si="8"/>
        <v>0</v>
      </c>
      <c r="G33" s="42">
        <f>G34+G35</f>
        <v>0</v>
      </c>
      <c r="H33" s="42">
        <f>H34+H35</f>
        <v>0</v>
      </c>
      <c r="I33" s="42">
        <f t="shared" si="9"/>
        <v>0</v>
      </c>
      <c r="J33" s="42"/>
      <c r="K33" s="14">
        <f>K34+K35</f>
        <v>0</v>
      </c>
      <c r="L33" s="14">
        <f>L34+L35</f>
        <v>0</v>
      </c>
      <c r="M33" s="14">
        <f t="shared" ref="M33:O33" si="13">M34+M35</f>
        <v>0</v>
      </c>
      <c r="N33" s="14">
        <f t="shared" si="13"/>
        <v>0</v>
      </c>
      <c r="O33" s="14">
        <f t="shared" si="13"/>
        <v>0</v>
      </c>
      <c r="P33" s="144" t="str">
        <f t="shared" si="3"/>
        <v>ok</v>
      </c>
      <c r="Q33" s="74"/>
      <c r="R33" s="76"/>
    </row>
    <row r="34" spans="1:18" s="11" customFormat="1" ht="25.5" x14ac:dyDescent="0.25">
      <c r="A34" s="49" t="s">
        <v>252</v>
      </c>
      <c r="B34" s="41" t="s">
        <v>253</v>
      </c>
      <c r="C34" s="42">
        <f t="shared" si="7"/>
        <v>0</v>
      </c>
      <c r="D34" s="75">
        <v>0</v>
      </c>
      <c r="E34" s="75">
        <v>0</v>
      </c>
      <c r="F34" s="42">
        <f t="shared" si="8"/>
        <v>0</v>
      </c>
      <c r="G34" s="75">
        <v>0</v>
      </c>
      <c r="H34" s="75">
        <v>0</v>
      </c>
      <c r="I34" s="42">
        <f t="shared" si="9"/>
        <v>0</v>
      </c>
      <c r="J34" s="42"/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144" t="str">
        <f t="shared" si="3"/>
        <v>ok</v>
      </c>
      <c r="Q34" s="74" t="s">
        <v>275</v>
      </c>
      <c r="R34" s="76" t="s">
        <v>276</v>
      </c>
    </row>
    <row r="35" spans="1:18" s="11" customFormat="1" ht="25.5" x14ac:dyDescent="0.25">
      <c r="A35" s="49" t="s">
        <v>254</v>
      </c>
      <c r="B35" s="41" t="s">
        <v>255</v>
      </c>
      <c r="C35" s="42">
        <f t="shared" si="7"/>
        <v>0</v>
      </c>
      <c r="D35" s="75">
        <v>0</v>
      </c>
      <c r="E35" s="75">
        <v>0</v>
      </c>
      <c r="F35" s="42">
        <f t="shared" si="8"/>
        <v>0</v>
      </c>
      <c r="G35" s="75">
        <v>0</v>
      </c>
      <c r="H35" s="75">
        <v>0</v>
      </c>
      <c r="I35" s="42">
        <f t="shared" si="9"/>
        <v>0</v>
      </c>
      <c r="J35" s="42"/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144" t="str">
        <f t="shared" si="3"/>
        <v>ok</v>
      </c>
      <c r="Q35" s="74" t="s">
        <v>275</v>
      </c>
      <c r="R35" s="76" t="s">
        <v>276</v>
      </c>
    </row>
    <row r="36" spans="1:18" s="11" customFormat="1" ht="25.5" x14ac:dyDescent="0.25">
      <c r="A36" s="49" t="s">
        <v>256</v>
      </c>
      <c r="B36" s="41" t="s">
        <v>257</v>
      </c>
      <c r="C36" s="42">
        <f t="shared" si="7"/>
        <v>0</v>
      </c>
      <c r="D36" s="75">
        <v>0</v>
      </c>
      <c r="E36" s="75">
        <v>0</v>
      </c>
      <c r="F36" s="42">
        <f t="shared" si="8"/>
        <v>0</v>
      </c>
      <c r="G36" s="75">
        <v>0</v>
      </c>
      <c r="H36" s="75">
        <v>0</v>
      </c>
      <c r="I36" s="42">
        <f t="shared" si="9"/>
        <v>0</v>
      </c>
      <c r="J36" s="42"/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144" t="str">
        <f t="shared" si="3"/>
        <v>ok</v>
      </c>
      <c r="Q36" s="74" t="s">
        <v>275</v>
      </c>
      <c r="R36" s="76" t="s">
        <v>276</v>
      </c>
    </row>
    <row r="37" spans="1:18" s="11" customFormat="1" ht="13.3" x14ac:dyDescent="0.25">
      <c r="A37" s="49" t="s">
        <v>258</v>
      </c>
      <c r="B37" s="41" t="s">
        <v>151</v>
      </c>
      <c r="C37" s="42">
        <f t="shared" si="7"/>
        <v>0</v>
      </c>
      <c r="D37" s="42">
        <f>D38+D41</f>
        <v>0</v>
      </c>
      <c r="E37" s="42">
        <f>E38+E41</f>
        <v>0</v>
      </c>
      <c r="F37" s="42">
        <f t="shared" si="8"/>
        <v>0</v>
      </c>
      <c r="G37" s="42">
        <f>G38+G41</f>
        <v>0</v>
      </c>
      <c r="H37" s="42">
        <f>H38+H41</f>
        <v>0</v>
      </c>
      <c r="I37" s="42">
        <f t="shared" si="9"/>
        <v>0</v>
      </c>
      <c r="J37" s="42"/>
      <c r="K37" s="14">
        <f>K38+K41</f>
        <v>0</v>
      </c>
      <c r="L37" s="14">
        <f>L38+L41</f>
        <v>0</v>
      </c>
      <c r="M37" s="14">
        <f t="shared" ref="M37:O37" si="14">M38+M41</f>
        <v>0</v>
      </c>
      <c r="N37" s="14">
        <f t="shared" si="14"/>
        <v>0</v>
      </c>
      <c r="O37" s="14">
        <f t="shared" si="14"/>
        <v>0</v>
      </c>
      <c r="P37" s="144" t="str">
        <f t="shared" si="3"/>
        <v>ok</v>
      </c>
      <c r="Q37" s="74"/>
      <c r="R37" s="76"/>
    </row>
    <row r="38" spans="1:18" s="11" customFormat="1" ht="13.3" x14ac:dyDescent="0.25">
      <c r="A38" s="49" t="s">
        <v>259</v>
      </c>
      <c r="B38" s="41" t="s">
        <v>260</v>
      </c>
      <c r="C38" s="42">
        <f t="shared" si="7"/>
        <v>0</v>
      </c>
      <c r="D38" s="42">
        <f>D39+D40</f>
        <v>0</v>
      </c>
      <c r="E38" s="42">
        <f>E39+E40</f>
        <v>0</v>
      </c>
      <c r="F38" s="42">
        <f t="shared" si="8"/>
        <v>0</v>
      </c>
      <c r="G38" s="42">
        <f>G39+G40</f>
        <v>0</v>
      </c>
      <c r="H38" s="42">
        <f>H39+H40</f>
        <v>0</v>
      </c>
      <c r="I38" s="42">
        <f t="shared" si="9"/>
        <v>0</v>
      </c>
      <c r="J38" s="42"/>
      <c r="K38" s="14">
        <f>K39+K40</f>
        <v>0</v>
      </c>
      <c r="L38" s="14">
        <f>L39+L40</f>
        <v>0</v>
      </c>
      <c r="M38" s="14">
        <f t="shared" ref="M38:O38" si="15">M39+M40</f>
        <v>0</v>
      </c>
      <c r="N38" s="14">
        <f t="shared" si="15"/>
        <v>0</v>
      </c>
      <c r="O38" s="14">
        <f t="shared" si="15"/>
        <v>0</v>
      </c>
      <c r="P38" s="144" t="str">
        <f t="shared" si="3"/>
        <v>ok</v>
      </c>
      <c r="Q38" s="74"/>
      <c r="R38" s="76"/>
    </row>
    <row r="39" spans="1:18" s="11" customFormat="1" ht="13.3" x14ac:dyDescent="0.25">
      <c r="A39" s="49" t="s">
        <v>261</v>
      </c>
      <c r="B39" s="41" t="s">
        <v>262</v>
      </c>
      <c r="C39" s="42">
        <f t="shared" si="7"/>
        <v>0</v>
      </c>
      <c r="D39" s="75">
        <v>0</v>
      </c>
      <c r="E39" s="75">
        <v>0</v>
      </c>
      <c r="F39" s="42">
        <f>D39+E39</f>
        <v>0</v>
      </c>
      <c r="G39" s="75">
        <v>0</v>
      </c>
      <c r="H39" s="75">
        <v>0</v>
      </c>
      <c r="I39" s="42">
        <f t="shared" si="9"/>
        <v>0</v>
      </c>
      <c r="J39" s="42"/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144" t="str">
        <f t="shared" si="3"/>
        <v>ok</v>
      </c>
      <c r="Q39" s="74" t="s">
        <v>223</v>
      </c>
      <c r="R39" s="76" t="s">
        <v>277</v>
      </c>
    </row>
    <row r="40" spans="1:18" s="11" customFormat="1" ht="23.3" x14ac:dyDescent="0.25">
      <c r="A40" s="49" t="s">
        <v>263</v>
      </c>
      <c r="B40" s="77" t="s">
        <v>264</v>
      </c>
      <c r="C40" s="42">
        <f t="shared" si="7"/>
        <v>0</v>
      </c>
      <c r="D40" s="75">
        <v>0</v>
      </c>
      <c r="E40" s="75">
        <v>0</v>
      </c>
      <c r="F40" s="42">
        <f t="shared" si="8"/>
        <v>0</v>
      </c>
      <c r="G40" s="75">
        <v>0</v>
      </c>
      <c r="H40" s="75">
        <v>0</v>
      </c>
      <c r="I40" s="42">
        <f t="shared" si="9"/>
        <v>0</v>
      </c>
      <c r="J40" s="42"/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144" t="str">
        <f t="shared" si="3"/>
        <v>ok</v>
      </c>
      <c r="Q40" s="74" t="s">
        <v>223</v>
      </c>
      <c r="R40" s="76" t="s">
        <v>277</v>
      </c>
    </row>
    <row r="41" spans="1:18" s="11" customFormat="1" ht="13.3" x14ac:dyDescent="0.25">
      <c r="A41" s="49" t="s">
        <v>265</v>
      </c>
      <c r="B41" s="41" t="s">
        <v>266</v>
      </c>
      <c r="C41" s="42">
        <f t="shared" si="7"/>
        <v>0</v>
      </c>
      <c r="D41" s="75">
        <v>0</v>
      </c>
      <c r="E41" s="75">
        <v>0</v>
      </c>
      <c r="F41" s="42">
        <f t="shared" si="8"/>
        <v>0</v>
      </c>
      <c r="G41" s="75">
        <v>0</v>
      </c>
      <c r="H41" s="75">
        <v>0</v>
      </c>
      <c r="I41" s="42">
        <f t="shared" si="9"/>
        <v>0</v>
      </c>
      <c r="J41" s="42"/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144" t="str">
        <f t="shared" si="3"/>
        <v>ok</v>
      </c>
      <c r="Q41" s="74" t="s">
        <v>223</v>
      </c>
      <c r="R41" s="76" t="s">
        <v>278</v>
      </c>
    </row>
    <row r="42" spans="1:18" s="12" customFormat="1" ht="13.3" x14ac:dyDescent="0.25">
      <c r="A42" s="49"/>
      <c r="B42" s="78" t="s">
        <v>152</v>
      </c>
      <c r="C42" s="42">
        <f t="shared" si="7"/>
        <v>0</v>
      </c>
      <c r="D42" s="42"/>
      <c r="E42" s="42"/>
      <c r="F42" s="42">
        <f>F37+F32+F24+F23+F22+F21+F17</f>
        <v>0</v>
      </c>
      <c r="G42" s="42"/>
      <c r="H42" s="42"/>
      <c r="I42" s="42">
        <f>I37+I32+I24+I23+I22+I21+I17</f>
        <v>0</v>
      </c>
      <c r="J42" s="42"/>
      <c r="K42" s="42">
        <f>K37+K32+K24+K23+K22+K21+K17</f>
        <v>0</v>
      </c>
      <c r="L42" s="42">
        <f t="shared" ref="L42:O42" si="16">L37+L32+L24+L23+L22+L21+L17</f>
        <v>0</v>
      </c>
      <c r="M42" s="42">
        <f t="shared" si="16"/>
        <v>0</v>
      </c>
      <c r="N42" s="42">
        <f t="shared" si="16"/>
        <v>0</v>
      </c>
      <c r="O42" s="42">
        <f t="shared" si="16"/>
        <v>0</v>
      </c>
      <c r="P42" s="144" t="str">
        <f t="shared" si="3"/>
        <v>ok</v>
      </c>
      <c r="Q42" s="31"/>
    </row>
    <row r="43" spans="1:18" s="12" customFormat="1" ht="13.85" thickBot="1" x14ac:dyDescent="0.3">
      <c r="A43" s="150">
        <v>4</v>
      </c>
      <c r="B43" s="204" t="s">
        <v>153</v>
      </c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144" t="str">
        <f t="shared" si="3"/>
        <v>ok</v>
      </c>
      <c r="Q43" s="31"/>
    </row>
    <row r="44" spans="1:18" s="11" customFormat="1" ht="13.85" thickTop="1" x14ac:dyDescent="0.25">
      <c r="A44" s="49" t="s">
        <v>154</v>
      </c>
      <c r="B44" s="41" t="s">
        <v>155</v>
      </c>
      <c r="C44" s="42">
        <f t="shared" si="7"/>
        <v>0</v>
      </c>
      <c r="D44" s="75">
        <v>0</v>
      </c>
      <c r="E44" s="75">
        <v>0</v>
      </c>
      <c r="F44" s="42">
        <f t="shared" ref="F44:F56" si="17">D44+E44</f>
        <v>0</v>
      </c>
      <c r="G44" s="75">
        <v>0</v>
      </c>
      <c r="H44" s="75">
        <v>0</v>
      </c>
      <c r="I44" s="42">
        <f t="shared" ref="I44:I56" si="18">G44+H44</f>
        <v>0</v>
      </c>
      <c r="J44" s="42"/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144" t="str">
        <f t="shared" si="3"/>
        <v>ok</v>
      </c>
      <c r="Q44" s="74" t="s">
        <v>212</v>
      </c>
      <c r="R44" s="76" t="s">
        <v>296</v>
      </c>
    </row>
    <row r="45" spans="1:18" s="11" customFormat="1" ht="13.3" x14ac:dyDescent="0.25">
      <c r="A45" s="49"/>
      <c r="B45" s="41" t="s">
        <v>279</v>
      </c>
      <c r="C45" s="42">
        <f t="shared" si="7"/>
        <v>0</v>
      </c>
      <c r="D45" s="75">
        <v>0</v>
      </c>
      <c r="E45" s="75">
        <v>0</v>
      </c>
      <c r="F45" s="42">
        <f t="shared" si="17"/>
        <v>0</v>
      </c>
      <c r="G45" s="75">
        <v>0</v>
      </c>
      <c r="H45" s="75">
        <v>0</v>
      </c>
      <c r="I45" s="42">
        <f t="shared" si="18"/>
        <v>0</v>
      </c>
      <c r="J45" s="42"/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144"/>
      <c r="Q45" s="74"/>
      <c r="R45" s="76"/>
    </row>
    <row r="46" spans="1:18" s="11" customFormat="1" ht="29.25" customHeight="1" x14ac:dyDescent="0.25">
      <c r="A46" s="49" t="s">
        <v>156</v>
      </c>
      <c r="B46" s="77" t="s">
        <v>281</v>
      </c>
      <c r="C46" s="42">
        <f t="shared" si="7"/>
        <v>0</v>
      </c>
      <c r="D46" s="75">
        <v>0</v>
      </c>
      <c r="E46" s="75">
        <v>0</v>
      </c>
      <c r="F46" s="42">
        <f t="shared" si="17"/>
        <v>0</v>
      </c>
      <c r="G46" s="75">
        <v>0</v>
      </c>
      <c r="H46" s="75">
        <v>0</v>
      </c>
      <c r="I46" s="42">
        <f t="shared" si="18"/>
        <v>0</v>
      </c>
      <c r="J46" s="42"/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144" t="str">
        <f t="shared" si="3"/>
        <v>ok</v>
      </c>
      <c r="Q46" s="74" t="s">
        <v>212</v>
      </c>
      <c r="R46" s="76" t="s">
        <v>297</v>
      </c>
    </row>
    <row r="47" spans="1:18" s="11" customFormat="1" ht="29.25" customHeight="1" x14ac:dyDescent="0.25">
      <c r="A47" s="49"/>
      <c r="B47" s="77" t="s">
        <v>280</v>
      </c>
      <c r="C47" s="42">
        <f t="shared" si="7"/>
        <v>0</v>
      </c>
      <c r="D47" s="75">
        <v>0</v>
      </c>
      <c r="E47" s="75">
        <v>0</v>
      </c>
      <c r="F47" s="42">
        <f t="shared" si="17"/>
        <v>0</v>
      </c>
      <c r="G47" s="75">
        <v>0</v>
      </c>
      <c r="H47" s="75">
        <v>0</v>
      </c>
      <c r="I47" s="42">
        <f t="shared" si="18"/>
        <v>0</v>
      </c>
      <c r="J47" s="42"/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144" t="str">
        <f t="shared" si="3"/>
        <v>ok</v>
      </c>
      <c r="Q47" s="74"/>
      <c r="R47" s="76"/>
    </row>
    <row r="48" spans="1:18" s="11" customFormat="1" ht="29.25" customHeight="1" x14ac:dyDescent="0.25">
      <c r="A48" s="72" t="s">
        <v>192</v>
      </c>
      <c r="B48" s="77" t="s">
        <v>292</v>
      </c>
      <c r="C48" s="42">
        <f t="shared" si="7"/>
        <v>0</v>
      </c>
      <c r="D48" s="75">
        <v>0</v>
      </c>
      <c r="E48" s="75">
        <v>0</v>
      </c>
      <c r="F48" s="42">
        <f t="shared" si="17"/>
        <v>0</v>
      </c>
      <c r="G48" s="75">
        <v>0</v>
      </c>
      <c r="H48" s="75">
        <v>0</v>
      </c>
      <c r="I48" s="42">
        <f t="shared" si="18"/>
        <v>0</v>
      </c>
      <c r="J48" s="42"/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144" t="str">
        <f t="shared" si="3"/>
        <v>ok</v>
      </c>
      <c r="Q48" s="74" t="s">
        <v>212</v>
      </c>
      <c r="R48" s="76" t="s">
        <v>298</v>
      </c>
    </row>
    <row r="49" spans="1:18" s="11" customFormat="1" ht="29.25" customHeight="1" x14ac:dyDescent="0.25">
      <c r="A49" s="49"/>
      <c r="B49" s="77" t="s">
        <v>282</v>
      </c>
      <c r="C49" s="42">
        <f t="shared" si="7"/>
        <v>0</v>
      </c>
      <c r="D49" s="75">
        <v>0</v>
      </c>
      <c r="E49" s="75">
        <v>0</v>
      </c>
      <c r="F49" s="42">
        <f t="shared" si="17"/>
        <v>0</v>
      </c>
      <c r="G49" s="75">
        <v>0</v>
      </c>
      <c r="H49" s="75">
        <v>0</v>
      </c>
      <c r="I49" s="42">
        <f t="shared" si="18"/>
        <v>0</v>
      </c>
      <c r="J49" s="42"/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144" t="str">
        <f t="shared" si="3"/>
        <v>ok</v>
      </c>
      <c r="Q49" s="74"/>
      <c r="R49" s="76"/>
    </row>
    <row r="50" spans="1:18" s="11" customFormat="1" ht="29.25" customHeight="1" x14ac:dyDescent="0.25">
      <c r="A50" s="49" t="s">
        <v>283</v>
      </c>
      <c r="B50" s="77" t="s">
        <v>284</v>
      </c>
      <c r="C50" s="42">
        <f t="shared" si="7"/>
        <v>0</v>
      </c>
      <c r="D50" s="75">
        <v>0</v>
      </c>
      <c r="E50" s="75">
        <v>0</v>
      </c>
      <c r="F50" s="42">
        <f t="shared" si="17"/>
        <v>0</v>
      </c>
      <c r="G50" s="75">
        <v>0</v>
      </c>
      <c r="H50" s="75">
        <v>0</v>
      </c>
      <c r="I50" s="42">
        <f t="shared" si="18"/>
        <v>0</v>
      </c>
      <c r="J50" s="42"/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144" t="str">
        <f t="shared" si="3"/>
        <v>ok</v>
      </c>
      <c r="Q50" s="74" t="s">
        <v>293</v>
      </c>
      <c r="R50" s="76" t="s">
        <v>299</v>
      </c>
    </row>
    <row r="51" spans="1:18" s="11" customFormat="1" ht="29.25" customHeight="1" x14ac:dyDescent="0.25">
      <c r="A51" s="49"/>
      <c r="B51" s="77" t="s">
        <v>285</v>
      </c>
      <c r="C51" s="42">
        <f t="shared" si="7"/>
        <v>0</v>
      </c>
      <c r="D51" s="75">
        <v>0</v>
      </c>
      <c r="E51" s="75">
        <v>0</v>
      </c>
      <c r="F51" s="42">
        <f t="shared" si="17"/>
        <v>0</v>
      </c>
      <c r="G51" s="75">
        <v>0</v>
      </c>
      <c r="H51" s="75">
        <v>0</v>
      </c>
      <c r="I51" s="42">
        <f t="shared" si="18"/>
        <v>0</v>
      </c>
      <c r="J51" s="42"/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144" t="str">
        <f t="shared" si="3"/>
        <v>ok</v>
      </c>
      <c r="Q51" s="74" t="s">
        <v>293</v>
      </c>
      <c r="R51" s="76" t="s">
        <v>300</v>
      </c>
    </row>
    <row r="52" spans="1:18" s="11" customFormat="1" ht="29.25" customHeight="1" x14ac:dyDescent="0.25">
      <c r="A52" s="49"/>
      <c r="B52" s="77" t="s">
        <v>286</v>
      </c>
      <c r="C52" s="42">
        <f t="shared" si="7"/>
        <v>0</v>
      </c>
      <c r="D52" s="75">
        <v>0</v>
      </c>
      <c r="E52" s="75">
        <v>0</v>
      </c>
      <c r="F52" s="42">
        <f t="shared" si="17"/>
        <v>0</v>
      </c>
      <c r="G52" s="75">
        <v>0</v>
      </c>
      <c r="H52" s="75">
        <v>0</v>
      </c>
      <c r="I52" s="42">
        <f t="shared" si="18"/>
        <v>0</v>
      </c>
      <c r="J52" s="42"/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144" t="str">
        <f t="shared" si="3"/>
        <v>ok</v>
      </c>
      <c r="Q52" s="74"/>
      <c r="R52" s="76"/>
    </row>
    <row r="53" spans="1:18" s="11" customFormat="1" ht="29.25" customHeight="1" x14ac:dyDescent="0.25">
      <c r="A53" s="49" t="s">
        <v>287</v>
      </c>
      <c r="B53" s="77" t="s">
        <v>288</v>
      </c>
      <c r="C53" s="42">
        <f t="shared" si="7"/>
        <v>0</v>
      </c>
      <c r="D53" s="75">
        <v>0</v>
      </c>
      <c r="E53" s="75">
        <v>0</v>
      </c>
      <c r="F53" s="42">
        <f t="shared" si="17"/>
        <v>0</v>
      </c>
      <c r="G53" s="75">
        <v>0</v>
      </c>
      <c r="H53" s="75">
        <v>0</v>
      </c>
      <c r="I53" s="42">
        <f t="shared" si="18"/>
        <v>0</v>
      </c>
      <c r="J53" s="42"/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144" t="str">
        <f t="shared" si="3"/>
        <v>ok</v>
      </c>
      <c r="Q53" s="74" t="s">
        <v>293</v>
      </c>
      <c r="R53" s="76" t="s">
        <v>301</v>
      </c>
    </row>
    <row r="54" spans="1:18" s="11" customFormat="1" ht="29.25" customHeight="1" x14ac:dyDescent="0.25">
      <c r="A54" s="49"/>
      <c r="B54" s="77" t="s">
        <v>289</v>
      </c>
      <c r="C54" s="42">
        <f t="shared" si="7"/>
        <v>0</v>
      </c>
      <c r="D54" s="75">
        <v>0</v>
      </c>
      <c r="E54" s="75">
        <v>0</v>
      </c>
      <c r="F54" s="42">
        <f t="shared" si="17"/>
        <v>0</v>
      </c>
      <c r="G54" s="75">
        <v>0</v>
      </c>
      <c r="H54" s="75">
        <v>0</v>
      </c>
      <c r="I54" s="42">
        <f t="shared" si="18"/>
        <v>0</v>
      </c>
      <c r="J54" s="42"/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144" t="str">
        <f t="shared" si="3"/>
        <v>ok</v>
      </c>
      <c r="Q54" s="74"/>
      <c r="R54" s="76"/>
    </row>
    <row r="55" spans="1:18" s="11" customFormat="1" ht="29.25" customHeight="1" x14ac:dyDescent="0.25">
      <c r="A55" s="49" t="s">
        <v>290</v>
      </c>
      <c r="B55" s="77" t="s">
        <v>291</v>
      </c>
      <c r="C55" s="42">
        <f t="shared" si="7"/>
        <v>0</v>
      </c>
      <c r="D55" s="75">
        <v>0</v>
      </c>
      <c r="E55" s="75">
        <v>0</v>
      </c>
      <c r="F55" s="42">
        <f t="shared" si="17"/>
        <v>0</v>
      </c>
      <c r="G55" s="75">
        <v>0</v>
      </c>
      <c r="H55" s="75">
        <v>0</v>
      </c>
      <c r="I55" s="42">
        <f t="shared" si="18"/>
        <v>0</v>
      </c>
      <c r="J55" s="42"/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144" t="str">
        <f t="shared" si="3"/>
        <v>ok</v>
      </c>
      <c r="Q55" s="74" t="s">
        <v>302</v>
      </c>
      <c r="R55" s="76" t="s">
        <v>303</v>
      </c>
    </row>
    <row r="56" spans="1:18" s="11" customFormat="1" ht="29.25" customHeight="1" x14ac:dyDescent="0.25">
      <c r="A56" s="49" t="s">
        <v>295</v>
      </c>
      <c r="B56" s="77" t="s">
        <v>194</v>
      </c>
      <c r="C56" s="42">
        <f t="shared" si="7"/>
        <v>0</v>
      </c>
      <c r="D56" s="75">
        <v>0</v>
      </c>
      <c r="E56" s="75">
        <v>0</v>
      </c>
      <c r="F56" s="42">
        <f t="shared" si="17"/>
        <v>0</v>
      </c>
      <c r="G56" s="75">
        <v>0</v>
      </c>
      <c r="H56" s="75">
        <v>0</v>
      </c>
      <c r="I56" s="42">
        <f t="shared" si="18"/>
        <v>0</v>
      </c>
      <c r="J56" s="42"/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144" t="str">
        <f t="shared" si="3"/>
        <v>ok</v>
      </c>
      <c r="Q56" s="74" t="s">
        <v>293</v>
      </c>
      <c r="R56" s="76" t="s">
        <v>294</v>
      </c>
    </row>
    <row r="57" spans="1:18" s="12" customFormat="1" ht="13.3" x14ac:dyDescent="0.25">
      <c r="A57" s="49"/>
      <c r="B57" s="78" t="s">
        <v>157</v>
      </c>
      <c r="C57" s="42">
        <f t="shared" si="7"/>
        <v>0</v>
      </c>
      <c r="D57" s="42"/>
      <c r="E57" s="42"/>
      <c r="F57" s="42">
        <f>F56+F53+F50+F48+F46+F44+F55</f>
        <v>0</v>
      </c>
      <c r="G57" s="42"/>
      <c r="H57" s="42"/>
      <c r="I57" s="42">
        <f>I56+I53+I50+I48+I46+I44+I55</f>
        <v>0</v>
      </c>
      <c r="J57" s="42"/>
      <c r="K57" s="42">
        <f t="shared" ref="K57:O57" si="19">K56+K53+K50+K48+K46+K44+K55</f>
        <v>0</v>
      </c>
      <c r="L57" s="42">
        <f t="shared" si="19"/>
        <v>0</v>
      </c>
      <c r="M57" s="42">
        <f t="shared" si="19"/>
        <v>0</v>
      </c>
      <c r="N57" s="42">
        <f t="shared" si="19"/>
        <v>0</v>
      </c>
      <c r="O57" s="42">
        <f t="shared" si="19"/>
        <v>0</v>
      </c>
      <c r="P57" s="144" t="str">
        <f t="shared" si="3"/>
        <v>ok</v>
      </c>
      <c r="Q57" s="31"/>
    </row>
    <row r="58" spans="1:18" s="12" customFormat="1" ht="13.85" thickBot="1" x14ac:dyDescent="0.3">
      <c r="A58" s="49" t="s">
        <v>158</v>
      </c>
      <c r="B58" s="204" t="s">
        <v>159</v>
      </c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144" t="str">
        <f t="shared" si="3"/>
        <v>ok</v>
      </c>
      <c r="Q58" s="31"/>
    </row>
    <row r="59" spans="1:18" s="11" customFormat="1" ht="13.85" thickTop="1" x14ac:dyDescent="0.25">
      <c r="A59" s="49" t="s">
        <v>160</v>
      </c>
      <c r="B59" s="41" t="s">
        <v>161</v>
      </c>
      <c r="C59" s="42">
        <f t="shared" ref="C59:C70" si="20">F59+I59</f>
        <v>0</v>
      </c>
      <c r="D59" s="42">
        <f>D60+D61</f>
        <v>0</v>
      </c>
      <c r="E59" s="42">
        <f>E60+E61</f>
        <v>0</v>
      </c>
      <c r="F59" s="42">
        <f t="shared" ref="F59:F69" si="21">D59+E59</f>
        <v>0</v>
      </c>
      <c r="G59" s="42">
        <f t="shared" ref="G59:H59" si="22">G60+G61</f>
        <v>0</v>
      </c>
      <c r="H59" s="42">
        <f t="shared" si="22"/>
        <v>0</v>
      </c>
      <c r="I59" s="42"/>
      <c r="J59" s="42"/>
      <c r="K59" s="42">
        <f t="shared" ref="K59:O59" si="23">K60+K61</f>
        <v>0</v>
      </c>
      <c r="L59" s="42">
        <f t="shared" si="23"/>
        <v>0</v>
      </c>
      <c r="M59" s="42">
        <f t="shared" si="23"/>
        <v>0</v>
      </c>
      <c r="N59" s="42">
        <f t="shared" si="23"/>
        <v>0</v>
      </c>
      <c r="O59" s="42">
        <f t="shared" si="23"/>
        <v>0</v>
      </c>
      <c r="P59" s="144" t="str">
        <f t="shared" si="3"/>
        <v>ok</v>
      </c>
      <c r="Q59" s="31"/>
    </row>
    <row r="60" spans="1:18" s="11" customFormat="1" ht="25.5" x14ac:dyDescent="0.25">
      <c r="A60" s="72" t="s">
        <v>318</v>
      </c>
      <c r="B60" s="41" t="s">
        <v>315</v>
      </c>
      <c r="C60" s="42">
        <f t="shared" si="20"/>
        <v>0</v>
      </c>
      <c r="D60" s="75">
        <v>0</v>
      </c>
      <c r="E60" s="75">
        <v>0</v>
      </c>
      <c r="F60" s="42">
        <f t="shared" si="21"/>
        <v>0</v>
      </c>
      <c r="G60" s="75">
        <v>0</v>
      </c>
      <c r="H60" s="75">
        <v>0</v>
      </c>
      <c r="I60" s="42">
        <f t="shared" ref="I60:I69" si="24">G60+H60</f>
        <v>0</v>
      </c>
      <c r="J60" s="42"/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144" t="str">
        <f t="shared" si="3"/>
        <v>ok</v>
      </c>
      <c r="Q60" s="74" t="s">
        <v>212</v>
      </c>
      <c r="R60" s="76" t="s">
        <v>304</v>
      </c>
    </row>
    <row r="61" spans="1:18" s="11" customFormat="1" ht="13.3" x14ac:dyDescent="0.25">
      <c r="A61" s="72" t="s">
        <v>324</v>
      </c>
      <c r="B61" s="41" t="s">
        <v>316</v>
      </c>
      <c r="C61" s="42">
        <f t="shared" si="20"/>
        <v>0</v>
      </c>
      <c r="D61" s="75">
        <v>0</v>
      </c>
      <c r="E61" s="75">
        <v>0</v>
      </c>
      <c r="F61" s="42">
        <f t="shared" si="21"/>
        <v>0</v>
      </c>
      <c r="G61" s="75">
        <v>0</v>
      </c>
      <c r="H61" s="75">
        <v>0</v>
      </c>
      <c r="I61" s="42">
        <f t="shared" si="24"/>
        <v>0</v>
      </c>
      <c r="J61" s="42"/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144" t="str">
        <f t="shared" si="3"/>
        <v>ok</v>
      </c>
      <c r="Q61" s="74" t="s">
        <v>212</v>
      </c>
      <c r="R61" s="76" t="s">
        <v>305</v>
      </c>
    </row>
    <row r="62" spans="1:18" s="12" customFormat="1" ht="13.3" x14ac:dyDescent="0.25">
      <c r="A62" s="49" t="s">
        <v>162</v>
      </c>
      <c r="B62" s="41" t="s">
        <v>163</v>
      </c>
      <c r="C62" s="42">
        <f t="shared" si="20"/>
        <v>0</v>
      </c>
      <c r="D62" s="42">
        <f>D63+D64+D65+D66+D67</f>
        <v>0</v>
      </c>
      <c r="E62" s="42">
        <f>E63+E64+E65+E66+E67</f>
        <v>0</v>
      </c>
      <c r="F62" s="42">
        <f t="shared" si="21"/>
        <v>0</v>
      </c>
      <c r="G62" s="42">
        <f>G63+G64+G65+G66+G67</f>
        <v>0</v>
      </c>
      <c r="H62" s="42">
        <f>H63+H64+H65+H66+H67</f>
        <v>0</v>
      </c>
      <c r="I62" s="42">
        <f t="shared" si="24"/>
        <v>0</v>
      </c>
      <c r="J62" s="42"/>
      <c r="K62" s="42">
        <f>K63+K64+K65+K66+K67</f>
        <v>0</v>
      </c>
      <c r="L62" s="42">
        <f t="shared" ref="L62:O62" si="25">L63+L64+L65+L66+L67</f>
        <v>0</v>
      </c>
      <c r="M62" s="42">
        <f t="shared" si="25"/>
        <v>0</v>
      </c>
      <c r="N62" s="42">
        <f t="shared" si="25"/>
        <v>0</v>
      </c>
      <c r="O62" s="42">
        <f t="shared" si="25"/>
        <v>0</v>
      </c>
      <c r="P62" s="144" t="str">
        <f t="shared" si="3"/>
        <v>ok</v>
      </c>
      <c r="Q62" s="74"/>
      <c r="R62" s="76"/>
    </row>
    <row r="63" spans="1:18" s="12" customFormat="1" ht="25.5" x14ac:dyDescent="0.25">
      <c r="A63" s="72" t="s">
        <v>319</v>
      </c>
      <c r="B63" s="41" t="s">
        <v>317</v>
      </c>
      <c r="C63" s="42">
        <f t="shared" si="20"/>
        <v>0</v>
      </c>
      <c r="D63" s="75">
        <v>0</v>
      </c>
      <c r="E63" s="75">
        <v>0</v>
      </c>
      <c r="F63" s="42">
        <f t="shared" si="21"/>
        <v>0</v>
      </c>
      <c r="G63" s="75">
        <v>0</v>
      </c>
      <c r="H63" s="75">
        <v>0</v>
      </c>
      <c r="I63" s="42">
        <f t="shared" si="24"/>
        <v>0</v>
      </c>
      <c r="J63" s="42"/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144" t="str">
        <f t="shared" si="3"/>
        <v>ok</v>
      </c>
      <c r="Q63" s="74" t="s">
        <v>306</v>
      </c>
      <c r="R63" s="76" t="s">
        <v>307</v>
      </c>
    </row>
    <row r="64" spans="1:18" s="12" customFormat="1" ht="25.5" x14ac:dyDescent="0.25">
      <c r="A64" s="72" t="s">
        <v>320</v>
      </c>
      <c r="B64" s="41" t="s">
        <v>326</v>
      </c>
      <c r="C64" s="42">
        <f t="shared" si="20"/>
        <v>0</v>
      </c>
      <c r="D64" s="75">
        <v>0</v>
      </c>
      <c r="E64" s="75">
        <v>0</v>
      </c>
      <c r="F64" s="42">
        <f t="shared" si="21"/>
        <v>0</v>
      </c>
      <c r="G64" s="75">
        <v>0</v>
      </c>
      <c r="H64" s="75">
        <v>0</v>
      </c>
      <c r="I64" s="42">
        <f t="shared" si="24"/>
        <v>0</v>
      </c>
      <c r="J64" s="42"/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144" t="str">
        <f t="shared" si="3"/>
        <v>ok</v>
      </c>
      <c r="Q64" s="74" t="s">
        <v>306</v>
      </c>
      <c r="R64" s="76" t="s">
        <v>308</v>
      </c>
    </row>
    <row r="65" spans="1:18" s="12" customFormat="1" ht="38.25" x14ac:dyDescent="0.25">
      <c r="A65" s="72" t="s">
        <v>321</v>
      </c>
      <c r="B65" s="77" t="s">
        <v>325</v>
      </c>
      <c r="C65" s="42">
        <f t="shared" si="20"/>
        <v>0</v>
      </c>
      <c r="D65" s="75">
        <v>0</v>
      </c>
      <c r="E65" s="75">
        <v>0</v>
      </c>
      <c r="F65" s="42">
        <f t="shared" si="21"/>
        <v>0</v>
      </c>
      <c r="G65" s="75">
        <v>0</v>
      </c>
      <c r="H65" s="75">
        <v>0</v>
      </c>
      <c r="I65" s="42">
        <f t="shared" si="24"/>
        <v>0</v>
      </c>
      <c r="J65" s="42"/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144" t="str">
        <f t="shared" si="3"/>
        <v>ok</v>
      </c>
      <c r="Q65" s="74" t="s">
        <v>306</v>
      </c>
      <c r="R65" s="76" t="s">
        <v>309</v>
      </c>
    </row>
    <row r="66" spans="1:18" s="12" customFormat="1" ht="25.5" x14ac:dyDescent="0.25">
      <c r="A66" s="72" t="s">
        <v>322</v>
      </c>
      <c r="B66" s="41" t="s">
        <v>327</v>
      </c>
      <c r="C66" s="42">
        <f t="shared" si="20"/>
        <v>0</v>
      </c>
      <c r="D66" s="75">
        <v>0</v>
      </c>
      <c r="E66" s="75">
        <v>0</v>
      </c>
      <c r="F66" s="42">
        <f t="shared" si="21"/>
        <v>0</v>
      </c>
      <c r="G66" s="75">
        <v>0</v>
      </c>
      <c r="H66" s="75">
        <v>0</v>
      </c>
      <c r="I66" s="42">
        <f t="shared" si="24"/>
        <v>0</v>
      </c>
      <c r="J66" s="42"/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144" t="str">
        <f t="shared" si="3"/>
        <v>ok</v>
      </c>
      <c r="Q66" s="74" t="s">
        <v>306</v>
      </c>
      <c r="R66" s="76" t="s">
        <v>310</v>
      </c>
    </row>
    <row r="67" spans="1:18" s="12" customFormat="1" ht="25.5" x14ac:dyDescent="0.25">
      <c r="A67" s="72" t="s">
        <v>323</v>
      </c>
      <c r="B67" s="41" t="s">
        <v>328</v>
      </c>
      <c r="C67" s="42">
        <f t="shared" si="20"/>
        <v>0</v>
      </c>
      <c r="D67" s="75">
        <v>0</v>
      </c>
      <c r="E67" s="75">
        <v>0</v>
      </c>
      <c r="F67" s="42">
        <f t="shared" si="21"/>
        <v>0</v>
      </c>
      <c r="G67" s="75">
        <v>0</v>
      </c>
      <c r="H67" s="75">
        <v>0</v>
      </c>
      <c r="I67" s="42">
        <f t="shared" si="24"/>
        <v>0</v>
      </c>
      <c r="J67" s="42"/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144" t="str">
        <f t="shared" si="3"/>
        <v>ok</v>
      </c>
      <c r="Q67" s="74" t="s">
        <v>306</v>
      </c>
      <c r="R67" s="76" t="s">
        <v>311</v>
      </c>
    </row>
    <row r="68" spans="1:18" s="12" customFormat="1" ht="23.3" x14ac:dyDescent="0.25">
      <c r="A68" s="49" t="s">
        <v>164</v>
      </c>
      <c r="B68" s="77" t="s">
        <v>312</v>
      </c>
      <c r="C68" s="42">
        <f t="shared" si="20"/>
        <v>0</v>
      </c>
      <c r="D68" s="75">
        <v>0</v>
      </c>
      <c r="E68" s="75">
        <v>0</v>
      </c>
      <c r="F68" s="42">
        <f t="shared" si="21"/>
        <v>0</v>
      </c>
      <c r="G68" s="75">
        <v>0</v>
      </c>
      <c r="H68" s="75">
        <v>0</v>
      </c>
      <c r="I68" s="42">
        <f t="shared" si="24"/>
        <v>0</v>
      </c>
      <c r="J68" s="42"/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144" t="str">
        <f t="shared" si="3"/>
        <v>ok</v>
      </c>
      <c r="Q68" s="74" t="s">
        <v>212</v>
      </c>
      <c r="R68" s="76" t="s">
        <v>329</v>
      </c>
    </row>
    <row r="69" spans="1:18" s="12" customFormat="1" ht="25.5" x14ac:dyDescent="0.25">
      <c r="A69" s="49" t="s">
        <v>313</v>
      </c>
      <c r="B69" s="41" t="s">
        <v>314</v>
      </c>
      <c r="C69" s="42">
        <f t="shared" si="20"/>
        <v>0</v>
      </c>
      <c r="D69" s="75">
        <v>0</v>
      </c>
      <c r="E69" s="75">
        <v>0</v>
      </c>
      <c r="F69" s="42">
        <f t="shared" si="21"/>
        <v>0</v>
      </c>
      <c r="G69" s="75">
        <v>0</v>
      </c>
      <c r="H69" s="75">
        <v>0</v>
      </c>
      <c r="I69" s="42">
        <f t="shared" si="24"/>
        <v>0</v>
      </c>
      <c r="J69" s="42"/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144" t="str">
        <f t="shared" si="3"/>
        <v>ok</v>
      </c>
      <c r="Q69" s="74" t="s">
        <v>275</v>
      </c>
      <c r="R69" s="76" t="s">
        <v>276</v>
      </c>
    </row>
    <row r="70" spans="1:18" s="12" customFormat="1" ht="13.3" x14ac:dyDescent="0.25">
      <c r="A70" s="49"/>
      <c r="B70" s="78" t="s">
        <v>165</v>
      </c>
      <c r="C70" s="42">
        <f t="shared" si="20"/>
        <v>0</v>
      </c>
      <c r="D70" s="42"/>
      <c r="E70" s="42"/>
      <c r="F70" s="42">
        <f>F69+F68+F62+F59</f>
        <v>0</v>
      </c>
      <c r="G70" s="42"/>
      <c r="H70" s="42"/>
      <c r="I70" s="42">
        <f>I69+I68+I62+I59</f>
        <v>0</v>
      </c>
      <c r="J70" s="42"/>
      <c r="K70" s="42">
        <f>K69+K68+K62+K59</f>
        <v>0</v>
      </c>
      <c r="L70" s="42">
        <f>L69+L68+L62+L59</f>
        <v>0</v>
      </c>
      <c r="M70" s="42">
        <f>M69+M68+M62+M59</f>
        <v>0</v>
      </c>
      <c r="N70" s="42">
        <f>N69+N68+N62+N59</f>
        <v>0</v>
      </c>
      <c r="O70" s="42">
        <f>O69+O68+O62+O59</f>
        <v>0</v>
      </c>
      <c r="P70" s="144" t="str">
        <f t="shared" si="3"/>
        <v>ok</v>
      </c>
      <c r="Q70" s="31"/>
    </row>
    <row r="71" spans="1:18" s="12" customFormat="1" ht="14.95" customHeight="1" thickBot="1" x14ac:dyDescent="0.3">
      <c r="A71" s="49" t="s">
        <v>166</v>
      </c>
      <c r="B71" s="204" t="s">
        <v>167</v>
      </c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44" t="str">
        <f t="shared" si="3"/>
        <v>ok</v>
      </c>
      <c r="Q71" s="31"/>
    </row>
    <row r="72" spans="1:18" s="11" customFormat="1" ht="14.95" customHeight="1" thickTop="1" x14ac:dyDescent="0.25">
      <c r="A72" s="49" t="s">
        <v>168</v>
      </c>
      <c r="B72" s="41" t="s">
        <v>169</v>
      </c>
      <c r="C72" s="42">
        <f t="shared" ref="C72:C74" si="26">F72+I72</f>
        <v>0</v>
      </c>
      <c r="D72" s="75">
        <v>0</v>
      </c>
      <c r="E72" s="75">
        <v>0</v>
      </c>
      <c r="F72" s="42">
        <f t="shared" ref="F72:F73" si="27">D72+E72</f>
        <v>0</v>
      </c>
      <c r="G72" s="75">
        <v>0</v>
      </c>
      <c r="H72" s="75">
        <v>0</v>
      </c>
      <c r="I72" s="42">
        <f>G72+H72</f>
        <v>0</v>
      </c>
      <c r="J72" s="42"/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144" t="str">
        <f t="shared" si="3"/>
        <v>ok</v>
      </c>
      <c r="Q72" s="74" t="s">
        <v>212</v>
      </c>
      <c r="R72" s="76" t="s">
        <v>330</v>
      </c>
    </row>
    <row r="73" spans="1:18" s="12" customFormat="1" ht="14.95" customHeight="1" x14ac:dyDescent="0.25">
      <c r="A73" s="49" t="s">
        <v>170</v>
      </c>
      <c r="B73" s="41" t="s">
        <v>171</v>
      </c>
      <c r="C73" s="42">
        <f t="shared" si="26"/>
        <v>0</v>
      </c>
      <c r="D73" s="75">
        <v>0</v>
      </c>
      <c r="E73" s="75">
        <v>0</v>
      </c>
      <c r="F73" s="42">
        <f t="shared" si="27"/>
        <v>0</v>
      </c>
      <c r="G73" s="75">
        <v>0</v>
      </c>
      <c r="H73" s="75">
        <v>0</v>
      </c>
      <c r="I73" s="42">
        <f t="shared" ref="I73" si="28">G73+H73</f>
        <v>0</v>
      </c>
      <c r="J73" s="42"/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144" t="str">
        <f t="shared" si="3"/>
        <v>ok</v>
      </c>
      <c r="Q73" s="74" t="s">
        <v>212</v>
      </c>
      <c r="R73" s="76" t="s">
        <v>331</v>
      </c>
    </row>
    <row r="74" spans="1:18" s="12" customFormat="1" ht="14.95" customHeight="1" x14ac:dyDescent="0.25">
      <c r="A74" s="49"/>
      <c r="B74" s="154" t="s">
        <v>172</v>
      </c>
      <c r="C74" s="42">
        <f t="shared" si="26"/>
        <v>0</v>
      </c>
      <c r="D74" s="154"/>
      <c r="E74" s="154"/>
      <c r="F74" s="42">
        <f>F72+F73</f>
        <v>0</v>
      </c>
      <c r="G74" s="154"/>
      <c r="H74" s="154"/>
      <c r="I74" s="42">
        <f>I72+I73</f>
        <v>0</v>
      </c>
      <c r="J74" s="154"/>
      <c r="K74" s="42">
        <f>K72+K73</f>
        <v>0</v>
      </c>
      <c r="L74" s="42">
        <f t="shared" ref="L74:O74" si="29">L72+L73</f>
        <v>0</v>
      </c>
      <c r="M74" s="42">
        <f t="shared" si="29"/>
        <v>0</v>
      </c>
      <c r="N74" s="42">
        <f t="shared" si="29"/>
        <v>0</v>
      </c>
      <c r="O74" s="42">
        <f t="shared" si="29"/>
        <v>0</v>
      </c>
      <c r="P74" s="144" t="str">
        <f t="shared" si="3"/>
        <v>ok</v>
      </c>
      <c r="Q74" s="31"/>
    </row>
    <row r="75" spans="1:18" s="12" customFormat="1" ht="13.85" thickBot="1" x14ac:dyDescent="0.3">
      <c r="A75" s="72" t="s">
        <v>174</v>
      </c>
      <c r="B75" s="204" t="s">
        <v>332</v>
      </c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144" t="str">
        <f t="shared" si="3"/>
        <v>ok</v>
      </c>
      <c r="Q75" s="31"/>
    </row>
    <row r="76" spans="1:18" s="12" customFormat="1" ht="13.85" thickTop="1" x14ac:dyDescent="0.25">
      <c r="A76" s="72" t="s">
        <v>333</v>
      </c>
      <c r="B76" s="41" t="s">
        <v>334</v>
      </c>
      <c r="C76" s="42">
        <f t="shared" ref="C76:C101" si="30">F76+I76</f>
        <v>0</v>
      </c>
      <c r="D76" s="42">
        <f t="shared" ref="D76:E76" si="31">D77+D78+D79+D80+D81+D82+D83</f>
        <v>0</v>
      </c>
      <c r="E76" s="42">
        <f t="shared" si="31"/>
        <v>0</v>
      </c>
      <c r="F76" s="42">
        <f t="shared" ref="F76:F100" si="32">D76+E76</f>
        <v>0</v>
      </c>
      <c r="G76" s="42">
        <f t="shared" ref="G76:H76" si="33">G77+G78+G79+G80+G81+G82+G83</f>
        <v>0</v>
      </c>
      <c r="H76" s="42">
        <f t="shared" si="33"/>
        <v>0</v>
      </c>
      <c r="I76" s="42">
        <f>G76+H76</f>
        <v>0</v>
      </c>
      <c r="J76" s="42"/>
      <c r="K76" s="42">
        <f t="shared" ref="K76:O76" si="34">K77+K78+K79+K80+K81+K82+K83</f>
        <v>0</v>
      </c>
      <c r="L76" s="42">
        <f t="shared" si="34"/>
        <v>0</v>
      </c>
      <c r="M76" s="42">
        <f t="shared" si="34"/>
        <v>0</v>
      </c>
      <c r="N76" s="42">
        <f t="shared" si="34"/>
        <v>0</v>
      </c>
      <c r="O76" s="42">
        <f t="shared" si="34"/>
        <v>0</v>
      </c>
      <c r="P76" s="144" t="str">
        <f t="shared" si="3"/>
        <v>ok</v>
      </c>
      <c r="Q76" s="31"/>
    </row>
    <row r="77" spans="1:18" s="12" customFormat="1" ht="50.95" x14ac:dyDescent="0.25">
      <c r="A77" s="72" t="s">
        <v>335</v>
      </c>
      <c r="B77" s="77" t="s">
        <v>338</v>
      </c>
      <c r="C77" s="42">
        <f t="shared" si="30"/>
        <v>0</v>
      </c>
      <c r="D77" s="75">
        <v>0</v>
      </c>
      <c r="E77" s="75">
        <v>0</v>
      </c>
      <c r="F77" s="42">
        <f t="shared" si="32"/>
        <v>0</v>
      </c>
      <c r="G77" s="75">
        <v>0</v>
      </c>
      <c r="H77" s="75">
        <v>0</v>
      </c>
      <c r="I77" s="42">
        <f t="shared" ref="I77:I83" si="35">G77+H77</f>
        <v>0</v>
      </c>
      <c r="J77" s="42"/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144" t="str">
        <f t="shared" si="3"/>
        <v>ok</v>
      </c>
      <c r="Q77" s="74" t="s">
        <v>349</v>
      </c>
      <c r="R77" s="76" t="s">
        <v>350</v>
      </c>
    </row>
    <row r="78" spans="1:18" s="12" customFormat="1" ht="23.3" x14ac:dyDescent="0.25">
      <c r="A78" s="72" t="s">
        <v>336</v>
      </c>
      <c r="B78" s="77" t="s">
        <v>339</v>
      </c>
      <c r="C78" s="42">
        <f t="shared" si="30"/>
        <v>0</v>
      </c>
      <c r="D78" s="75">
        <v>0</v>
      </c>
      <c r="E78" s="75">
        <v>0</v>
      </c>
      <c r="F78" s="42">
        <f t="shared" si="32"/>
        <v>0</v>
      </c>
      <c r="G78" s="75">
        <v>0</v>
      </c>
      <c r="H78" s="75">
        <v>0</v>
      </c>
      <c r="I78" s="42">
        <f t="shared" si="35"/>
        <v>0</v>
      </c>
      <c r="J78" s="42"/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144" t="str">
        <f t="shared" si="3"/>
        <v>ok</v>
      </c>
      <c r="Q78" s="74" t="s">
        <v>351</v>
      </c>
      <c r="R78" s="76" t="s">
        <v>352</v>
      </c>
    </row>
    <row r="79" spans="1:18" s="12" customFormat="1" ht="38.25" x14ac:dyDescent="0.25">
      <c r="A79" s="72" t="s">
        <v>337</v>
      </c>
      <c r="B79" s="77" t="s">
        <v>340</v>
      </c>
      <c r="C79" s="42">
        <f t="shared" si="30"/>
        <v>0</v>
      </c>
      <c r="D79" s="75">
        <v>0</v>
      </c>
      <c r="E79" s="75">
        <v>0</v>
      </c>
      <c r="F79" s="42">
        <f t="shared" si="32"/>
        <v>0</v>
      </c>
      <c r="G79" s="75">
        <v>0</v>
      </c>
      <c r="H79" s="75">
        <v>0</v>
      </c>
      <c r="I79" s="42">
        <f t="shared" si="35"/>
        <v>0</v>
      </c>
      <c r="J79" s="42"/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144" t="str">
        <f t="shared" si="3"/>
        <v>ok</v>
      </c>
      <c r="Q79" s="74" t="s">
        <v>293</v>
      </c>
      <c r="R79" s="76" t="s">
        <v>340</v>
      </c>
    </row>
    <row r="80" spans="1:18" s="12" customFormat="1" ht="38.25" x14ac:dyDescent="0.25">
      <c r="A80" s="72" t="s">
        <v>341</v>
      </c>
      <c r="B80" s="77" t="s">
        <v>344</v>
      </c>
      <c r="C80" s="42">
        <f t="shared" si="30"/>
        <v>0</v>
      </c>
      <c r="D80" s="75">
        <v>0</v>
      </c>
      <c r="E80" s="75">
        <v>0</v>
      </c>
      <c r="F80" s="42">
        <f t="shared" si="32"/>
        <v>0</v>
      </c>
      <c r="G80" s="75">
        <v>0</v>
      </c>
      <c r="H80" s="75">
        <v>0</v>
      </c>
      <c r="I80" s="42">
        <f t="shared" si="35"/>
        <v>0</v>
      </c>
      <c r="J80" s="42"/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144" t="str">
        <f t="shared" si="3"/>
        <v>ok</v>
      </c>
      <c r="Q80" s="74" t="s">
        <v>293</v>
      </c>
      <c r="R80" s="76" t="s">
        <v>362</v>
      </c>
    </row>
    <row r="81" spans="1:18" s="12" customFormat="1" ht="50.95" x14ac:dyDescent="0.25">
      <c r="A81" s="72" t="s">
        <v>342</v>
      </c>
      <c r="B81" s="77" t="s">
        <v>345</v>
      </c>
      <c r="C81" s="42">
        <f t="shared" si="30"/>
        <v>0</v>
      </c>
      <c r="D81" s="75">
        <v>0</v>
      </c>
      <c r="E81" s="75">
        <v>0</v>
      </c>
      <c r="F81" s="42">
        <f t="shared" si="32"/>
        <v>0</v>
      </c>
      <c r="G81" s="75">
        <v>0</v>
      </c>
      <c r="H81" s="75">
        <v>0</v>
      </c>
      <c r="I81" s="42">
        <f t="shared" si="35"/>
        <v>0</v>
      </c>
      <c r="J81" s="42"/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144" t="str">
        <f t="shared" si="3"/>
        <v>ok</v>
      </c>
      <c r="Q81" s="151" t="s">
        <v>293</v>
      </c>
      <c r="R81" s="76" t="s">
        <v>345</v>
      </c>
    </row>
    <row r="82" spans="1:18" s="12" customFormat="1" ht="38.25" x14ac:dyDescent="0.25">
      <c r="A82" s="72" t="s">
        <v>343</v>
      </c>
      <c r="B82" s="77" t="s">
        <v>346</v>
      </c>
      <c r="C82" s="42">
        <f t="shared" si="30"/>
        <v>0</v>
      </c>
      <c r="D82" s="75">
        <v>0</v>
      </c>
      <c r="E82" s="75">
        <v>0</v>
      </c>
      <c r="F82" s="42">
        <f t="shared" si="32"/>
        <v>0</v>
      </c>
      <c r="G82" s="75">
        <v>0</v>
      </c>
      <c r="H82" s="75">
        <v>0</v>
      </c>
      <c r="I82" s="42">
        <f t="shared" si="35"/>
        <v>0</v>
      </c>
      <c r="J82" s="42"/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144" t="str">
        <f t="shared" si="3"/>
        <v>ok</v>
      </c>
      <c r="Q82" s="76" t="s">
        <v>302</v>
      </c>
      <c r="R82" s="76" t="s">
        <v>353</v>
      </c>
    </row>
    <row r="83" spans="1:18" s="12" customFormat="1" ht="38.25" x14ac:dyDescent="0.25">
      <c r="A83" s="72" t="s">
        <v>348</v>
      </c>
      <c r="B83" s="77" t="s">
        <v>347</v>
      </c>
      <c r="C83" s="42">
        <f t="shared" si="30"/>
        <v>0</v>
      </c>
      <c r="D83" s="75">
        <v>0</v>
      </c>
      <c r="E83" s="75">
        <v>0</v>
      </c>
      <c r="F83" s="42">
        <f t="shared" si="32"/>
        <v>0</v>
      </c>
      <c r="G83" s="75">
        <v>0</v>
      </c>
      <c r="H83" s="75">
        <v>0</v>
      </c>
      <c r="I83" s="42">
        <f t="shared" si="35"/>
        <v>0</v>
      </c>
      <c r="J83" s="42"/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144" t="str">
        <f t="shared" si="3"/>
        <v>ok</v>
      </c>
      <c r="Q83" s="76" t="s">
        <v>223</v>
      </c>
      <c r="R83" s="76" t="s">
        <v>347</v>
      </c>
    </row>
    <row r="84" spans="1:18" s="12" customFormat="1" ht="13.3" x14ac:dyDescent="0.25">
      <c r="A84" s="152">
        <v>7.2</v>
      </c>
      <c r="B84" s="77" t="s">
        <v>354</v>
      </c>
      <c r="C84" s="42">
        <f t="shared" si="30"/>
        <v>0</v>
      </c>
      <c r="D84" s="42">
        <f t="shared" ref="D84:E84" si="36">D85+D86+D87+D88+D89+D90+D91</f>
        <v>0</v>
      </c>
      <c r="E84" s="42">
        <f t="shared" si="36"/>
        <v>0</v>
      </c>
      <c r="F84" s="42">
        <f t="shared" si="32"/>
        <v>0</v>
      </c>
      <c r="G84" s="42">
        <f t="shared" ref="G84:H84" si="37">G85+G86+G87+G88+G89+G90+G91</f>
        <v>0</v>
      </c>
      <c r="H84" s="42">
        <f t="shared" si="37"/>
        <v>0</v>
      </c>
      <c r="I84" s="42">
        <f>G84+H84</f>
        <v>0</v>
      </c>
      <c r="J84" s="42"/>
      <c r="K84" s="42">
        <f t="shared" ref="K84:O84" si="38">K85+K86+K87+K88+K89+K90+K91</f>
        <v>0</v>
      </c>
      <c r="L84" s="42">
        <f t="shared" si="38"/>
        <v>0</v>
      </c>
      <c r="M84" s="42">
        <f t="shared" si="38"/>
        <v>0</v>
      </c>
      <c r="N84" s="42">
        <f t="shared" si="38"/>
        <v>0</v>
      </c>
      <c r="O84" s="42">
        <f t="shared" si="38"/>
        <v>0</v>
      </c>
      <c r="P84" s="144" t="str">
        <f t="shared" si="3"/>
        <v>ok</v>
      </c>
      <c r="Q84" s="76"/>
      <c r="R84" s="76"/>
    </row>
    <row r="85" spans="1:18" s="12" customFormat="1" ht="50.95" x14ac:dyDescent="0.25">
      <c r="A85" s="72" t="s">
        <v>355</v>
      </c>
      <c r="B85" s="77" t="s">
        <v>369</v>
      </c>
      <c r="C85" s="42">
        <f t="shared" si="30"/>
        <v>0</v>
      </c>
      <c r="D85" s="75">
        <v>0</v>
      </c>
      <c r="E85" s="75">
        <v>0</v>
      </c>
      <c r="F85" s="42">
        <f t="shared" si="32"/>
        <v>0</v>
      </c>
      <c r="G85" s="75">
        <v>0</v>
      </c>
      <c r="H85" s="75">
        <v>0</v>
      </c>
      <c r="I85" s="42">
        <f t="shared" ref="I85:I91" si="39">G85+H85</f>
        <v>0</v>
      </c>
      <c r="J85" s="42"/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144" t="str">
        <f t="shared" si="3"/>
        <v>ok</v>
      </c>
      <c r="Q85" s="76" t="s">
        <v>349</v>
      </c>
      <c r="R85" s="76" t="s">
        <v>368</v>
      </c>
    </row>
    <row r="86" spans="1:18" s="12" customFormat="1" ht="25.5" x14ac:dyDescent="0.25">
      <c r="A86" s="72" t="s">
        <v>356</v>
      </c>
      <c r="B86" s="77" t="s">
        <v>370</v>
      </c>
      <c r="C86" s="42">
        <f t="shared" si="30"/>
        <v>0</v>
      </c>
      <c r="D86" s="75">
        <v>0</v>
      </c>
      <c r="E86" s="75">
        <v>0</v>
      </c>
      <c r="F86" s="42">
        <f t="shared" si="32"/>
        <v>0</v>
      </c>
      <c r="G86" s="75">
        <v>0</v>
      </c>
      <c r="H86" s="75">
        <v>0</v>
      </c>
      <c r="I86" s="42">
        <f t="shared" si="39"/>
        <v>0</v>
      </c>
      <c r="J86" s="42"/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144" t="str">
        <f t="shared" si="3"/>
        <v>ok</v>
      </c>
      <c r="Q86" s="76" t="s">
        <v>351</v>
      </c>
      <c r="R86" s="76" t="s">
        <v>352</v>
      </c>
    </row>
    <row r="87" spans="1:18" s="12" customFormat="1" ht="38.25" x14ac:dyDescent="0.25">
      <c r="A87" s="72" t="s">
        <v>357</v>
      </c>
      <c r="B87" s="77" t="s">
        <v>340</v>
      </c>
      <c r="C87" s="42">
        <f t="shared" si="30"/>
        <v>0</v>
      </c>
      <c r="D87" s="75">
        <v>0</v>
      </c>
      <c r="E87" s="75">
        <v>0</v>
      </c>
      <c r="F87" s="42">
        <f t="shared" si="32"/>
        <v>0</v>
      </c>
      <c r="G87" s="75">
        <v>0</v>
      </c>
      <c r="H87" s="75">
        <v>0</v>
      </c>
      <c r="I87" s="42">
        <f t="shared" si="39"/>
        <v>0</v>
      </c>
      <c r="J87" s="42"/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144" t="str">
        <f t="shared" si="3"/>
        <v>ok</v>
      </c>
      <c r="Q87" s="76" t="s">
        <v>293</v>
      </c>
      <c r="R87" s="76" t="s">
        <v>364</v>
      </c>
    </row>
    <row r="88" spans="1:18" s="12" customFormat="1" ht="38.25" x14ac:dyDescent="0.25">
      <c r="A88" s="72" t="s">
        <v>358</v>
      </c>
      <c r="B88" s="77" t="s">
        <v>344</v>
      </c>
      <c r="C88" s="42">
        <f t="shared" si="30"/>
        <v>0</v>
      </c>
      <c r="D88" s="75">
        <v>0</v>
      </c>
      <c r="E88" s="75">
        <v>0</v>
      </c>
      <c r="F88" s="42">
        <f t="shared" si="32"/>
        <v>0</v>
      </c>
      <c r="G88" s="75">
        <v>0</v>
      </c>
      <c r="H88" s="75">
        <v>0</v>
      </c>
      <c r="I88" s="42">
        <f t="shared" si="39"/>
        <v>0</v>
      </c>
      <c r="J88" s="42"/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144" t="str">
        <f t="shared" si="3"/>
        <v>ok</v>
      </c>
      <c r="Q88" s="76" t="s">
        <v>293</v>
      </c>
      <c r="R88" s="76" t="s">
        <v>363</v>
      </c>
    </row>
    <row r="89" spans="1:18" s="12" customFormat="1" ht="50.95" x14ac:dyDescent="0.25">
      <c r="A89" s="72" t="s">
        <v>359</v>
      </c>
      <c r="B89" s="77" t="s">
        <v>345</v>
      </c>
      <c r="C89" s="42">
        <f t="shared" si="30"/>
        <v>0</v>
      </c>
      <c r="D89" s="75">
        <v>0</v>
      </c>
      <c r="E89" s="75">
        <v>0</v>
      </c>
      <c r="F89" s="42">
        <f t="shared" si="32"/>
        <v>0</v>
      </c>
      <c r="G89" s="75">
        <v>0</v>
      </c>
      <c r="H89" s="75">
        <v>0</v>
      </c>
      <c r="I89" s="42">
        <f t="shared" si="39"/>
        <v>0</v>
      </c>
      <c r="J89" s="42"/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144" t="str">
        <f t="shared" si="3"/>
        <v>ok</v>
      </c>
      <c r="Q89" s="76" t="s">
        <v>293</v>
      </c>
      <c r="R89" s="76" t="s">
        <v>367</v>
      </c>
    </row>
    <row r="90" spans="1:18" s="12" customFormat="1" ht="38.25" x14ac:dyDescent="0.25">
      <c r="A90" s="72" t="s">
        <v>360</v>
      </c>
      <c r="B90" s="77" t="s">
        <v>346</v>
      </c>
      <c r="C90" s="42">
        <f t="shared" si="30"/>
        <v>0</v>
      </c>
      <c r="D90" s="75">
        <v>0</v>
      </c>
      <c r="E90" s="75">
        <v>0</v>
      </c>
      <c r="F90" s="42">
        <f t="shared" si="32"/>
        <v>0</v>
      </c>
      <c r="G90" s="75">
        <v>0</v>
      </c>
      <c r="H90" s="75">
        <v>0</v>
      </c>
      <c r="I90" s="42">
        <f t="shared" si="39"/>
        <v>0</v>
      </c>
      <c r="J90" s="42"/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144" t="str">
        <f t="shared" si="3"/>
        <v>ok</v>
      </c>
      <c r="Q90" s="76" t="s">
        <v>302</v>
      </c>
      <c r="R90" s="76" t="s">
        <v>365</v>
      </c>
    </row>
    <row r="91" spans="1:18" s="12" customFormat="1" ht="38.25" x14ac:dyDescent="0.25">
      <c r="A91" s="72" t="s">
        <v>361</v>
      </c>
      <c r="B91" s="77" t="s">
        <v>347</v>
      </c>
      <c r="C91" s="42">
        <f t="shared" si="30"/>
        <v>0</v>
      </c>
      <c r="D91" s="75">
        <v>0</v>
      </c>
      <c r="E91" s="75">
        <v>0</v>
      </c>
      <c r="F91" s="42">
        <f t="shared" si="32"/>
        <v>0</v>
      </c>
      <c r="G91" s="75">
        <v>0</v>
      </c>
      <c r="H91" s="75">
        <v>0</v>
      </c>
      <c r="I91" s="42">
        <f t="shared" si="39"/>
        <v>0</v>
      </c>
      <c r="J91" s="42"/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144" t="str">
        <f t="shared" si="3"/>
        <v>ok</v>
      </c>
      <c r="Q91" s="76" t="s">
        <v>223</v>
      </c>
      <c r="R91" s="76" t="s">
        <v>366</v>
      </c>
    </row>
    <row r="92" spans="1:18" s="12" customFormat="1" ht="13.3" x14ac:dyDescent="0.25">
      <c r="A92" s="152">
        <v>7.3</v>
      </c>
      <c r="B92" s="77" t="s">
        <v>371</v>
      </c>
      <c r="C92" s="42">
        <f t="shared" si="30"/>
        <v>0</v>
      </c>
      <c r="D92" s="42">
        <f>D93+D94+D95+D96</f>
        <v>0</v>
      </c>
      <c r="E92" s="42">
        <f>E93+E94+E95+E96</f>
        <v>0</v>
      </c>
      <c r="F92" s="42">
        <f t="shared" si="32"/>
        <v>0</v>
      </c>
      <c r="G92" s="42">
        <f>G93+G94+G95+G96</f>
        <v>0</v>
      </c>
      <c r="H92" s="42">
        <f>H93+H94+H95+H96</f>
        <v>0</v>
      </c>
      <c r="I92" s="42">
        <f>G92+H92</f>
        <v>0</v>
      </c>
      <c r="J92" s="42"/>
      <c r="K92" s="42">
        <f t="shared" ref="K92:O92" si="40">K93+K94+K95+K96</f>
        <v>0</v>
      </c>
      <c r="L92" s="42">
        <f t="shared" si="40"/>
        <v>0</v>
      </c>
      <c r="M92" s="42">
        <f t="shared" si="40"/>
        <v>0</v>
      </c>
      <c r="N92" s="42">
        <f t="shared" si="40"/>
        <v>0</v>
      </c>
      <c r="O92" s="42">
        <f t="shared" si="40"/>
        <v>0</v>
      </c>
      <c r="P92" s="144" t="str">
        <f t="shared" si="3"/>
        <v>ok</v>
      </c>
    </row>
    <row r="93" spans="1:18" s="12" customFormat="1" ht="50.95" x14ac:dyDescent="0.25">
      <c r="A93" s="72" t="s">
        <v>375</v>
      </c>
      <c r="B93" s="77" t="s">
        <v>379</v>
      </c>
      <c r="C93" s="42">
        <f t="shared" si="30"/>
        <v>0</v>
      </c>
      <c r="D93" s="75">
        <v>0</v>
      </c>
      <c r="E93" s="75">
        <v>0</v>
      </c>
      <c r="F93" s="42">
        <f t="shared" si="32"/>
        <v>0</v>
      </c>
      <c r="G93" s="75">
        <v>0</v>
      </c>
      <c r="H93" s="75">
        <v>0</v>
      </c>
      <c r="I93" s="42">
        <f t="shared" ref="I93:I94" si="41">G93+H93</f>
        <v>0</v>
      </c>
      <c r="J93" s="42"/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144" t="str">
        <f t="shared" si="3"/>
        <v>ok</v>
      </c>
      <c r="Q93" s="76" t="s">
        <v>349</v>
      </c>
      <c r="R93" s="76" t="s">
        <v>380</v>
      </c>
    </row>
    <row r="94" spans="1:18" s="12" customFormat="1" ht="25.5" x14ac:dyDescent="0.25">
      <c r="A94" s="72" t="s">
        <v>377</v>
      </c>
      <c r="B94" s="77" t="s">
        <v>372</v>
      </c>
      <c r="C94" s="42">
        <f t="shared" si="30"/>
        <v>0</v>
      </c>
      <c r="D94" s="75">
        <v>0</v>
      </c>
      <c r="E94" s="75">
        <v>0</v>
      </c>
      <c r="F94" s="42">
        <f t="shared" si="32"/>
        <v>0</v>
      </c>
      <c r="G94" s="75">
        <v>0</v>
      </c>
      <c r="H94" s="75">
        <v>0</v>
      </c>
      <c r="I94" s="42">
        <f t="shared" si="41"/>
        <v>0</v>
      </c>
      <c r="J94" s="42"/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144" t="str">
        <f t="shared" si="3"/>
        <v>ok</v>
      </c>
      <c r="Q94" s="76" t="s">
        <v>223</v>
      </c>
      <c r="R94" s="76" t="s">
        <v>372</v>
      </c>
    </row>
    <row r="95" spans="1:18" s="12" customFormat="1" ht="25.5" x14ac:dyDescent="0.25">
      <c r="A95" s="72" t="s">
        <v>378</v>
      </c>
      <c r="B95" s="77" t="s">
        <v>373</v>
      </c>
      <c r="C95" s="42">
        <f t="shared" si="30"/>
        <v>0</v>
      </c>
      <c r="D95" s="75">
        <v>0</v>
      </c>
      <c r="E95" s="75">
        <v>0</v>
      </c>
      <c r="F95" s="42">
        <f t="shared" si="32"/>
        <v>0</v>
      </c>
      <c r="G95" s="75">
        <v>0</v>
      </c>
      <c r="H95" s="75">
        <v>0</v>
      </c>
      <c r="I95" s="42">
        <f>G95+H95</f>
        <v>0</v>
      </c>
      <c r="J95" s="42"/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144" t="str">
        <f t="shared" si="3"/>
        <v>ok</v>
      </c>
      <c r="Q95" s="76" t="s">
        <v>223</v>
      </c>
      <c r="R95" s="76" t="s">
        <v>381</v>
      </c>
    </row>
    <row r="96" spans="1:18" s="12" customFormat="1" ht="13.3" x14ac:dyDescent="0.25">
      <c r="A96" s="72" t="s">
        <v>376</v>
      </c>
      <c r="B96" s="77" t="s">
        <v>374</v>
      </c>
      <c r="C96" s="42">
        <f t="shared" si="30"/>
        <v>0</v>
      </c>
      <c r="D96" s="75">
        <v>0</v>
      </c>
      <c r="E96" s="75">
        <v>0</v>
      </c>
      <c r="F96" s="42">
        <f t="shared" si="32"/>
        <v>0</v>
      </c>
      <c r="G96" s="75">
        <v>0</v>
      </c>
      <c r="H96" s="75">
        <v>0</v>
      </c>
      <c r="I96" s="42">
        <f>G96+H96</f>
        <v>0</v>
      </c>
      <c r="J96" s="42"/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144" t="str">
        <f t="shared" si="3"/>
        <v>ok</v>
      </c>
      <c r="Q96" s="76" t="s">
        <v>223</v>
      </c>
      <c r="R96" s="76" t="s">
        <v>382</v>
      </c>
    </row>
    <row r="97" spans="1:28" s="12" customFormat="1" ht="13.3" x14ac:dyDescent="0.25">
      <c r="A97" s="152">
        <v>7.4</v>
      </c>
      <c r="B97" s="77" t="s">
        <v>383</v>
      </c>
      <c r="C97" s="42">
        <f>F97+I97</f>
        <v>0</v>
      </c>
      <c r="D97" s="42">
        <f>D98+D99+D100</f>
        <v>0</v>
      </c>
      <c r="E97" s="223">
        <f>E98+E99+E100</f>
        <v>0</v>
      </c>
      <c r="F97" s="42">
        <f t="shared" si="32"/>
        <v>0</v>
      </c>
      <c r="G97" s="223">
        <f>G98+G99+G100</f>
        <v>0</v>
      </c>
      <c r="H97" s="223">
        <f>H98+H99+H100</f>
        <v>0</v>
      </c>
      <c r="I97" s="42">
        <f>G97+H97</f>
        <v>0</v>
      </c>
      <c r="J97" s="42"/>
      <c r="K97" s="223">
        <f>K98+K99+K100</f>
        <v>0</v>
      </c>
      <c r="L97" s="223">
        <f>L98+L99+L100</f>
        <v>0</v>
      </c>
      <c r="M97" s="223">
        <f>M98+M99+M100</f>
        <v>0</v>
      </c>
      <c r="N97" s="223">
        <f>N98+N99+N100</f>
        <v>0</v>
      </c>
      <c r="O97" s="223">
        <f>O98+O99+O100</f>
        <v>0</v>
      </c>
      <c r="P97" s="144" t="str">
        <f t="shared" ref="P97" si="42">IF(C97=SUM(K97:O97),"ok","Eroare")</f>
        <v>ok</v>
      </c>
      <c r="Q97" s="76"/>
      <c r="R97" s="76"/>
    </row>
    <row r="98" spans="1:28" s="12" customFormat="1" ht="50.95" x14ac:dyDescent="0.25">
      <c r="A98" s="72" t="s">
        <v>386</v>
      </c>
      <c r="B98" s="77" t="s">
        <v>379</v>
      </c>
      <c r="C98" s="42">
        <f t="shared" si="30"/>
        <v>0</v>
      </c>
      <c r="D98" s="75">
        <v>0</v>
      </c>
      <c r="E98" s="75">
        <v>0</v>
      </c>
      <c r="F98" s="42">
        <f t="shared" si="32"/>
        <v>0</v>
      </c>
      <c r="G98" s="75">
        <v>0</v>
      </c>
      <c r="H98" s="75">
        <v>0</v>
      </c>
      <c r="I98" s="42">
        <f>G98+H98</f>
        <v>0</v>
      </c>
      <c r="J98" s="42"/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144"/>
      <c r="Q98" s="76" t="s">
        <v>349</v>
      </c>
      <c r="R98" s="76" t="s">
        <v>380</v>
      </c>
    </row>
    <row r="99" spans="1:28" s="12" customFormat="1" ht="38.25" x14ac:dyDescent="0.25">
      <c r="A99" s="72" t="s">
        <v>387</v>
      </c>
      <c r="B99" s="77" t="s">
        <v>384</v>
      </c>
      <c r="C99" s="42">
        <f t="shared" si="30"/>
        <v>0</v>
      </c>
      <c r="D99" s="75">
        <v>0</v>
      </c>
      <c r="E99" s="75">
        <v>0</v>
      </c>
      <c r="F99" s="42">
        <f>D99+E99</f>
        <v>0</v>
      </c>
      <c r="G99" s="75">
        <v>0</v>
      </c>
      <c r="H99" s="75">
        <v>0</v>
      </c>
      <c r="I99" s="42">
        <f>G99+H99</f>
        <v>0</v>
      </c>
      <c r="J99" s="42"/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144"/>
      <c r="Q99" s="76" t="s">
        <v>223</v>
      </c>
      <c r="R99" s="76" t="s">
        <v>384</v>
      </c>
    </row>
    <row r="100" spans="1:28" s="12" customFormat="1" ht="50.95" x14ac:dyDescent="0.25">
      <c r="A100" s="72" t="s">
        <v>388</v>
      </c>
      <c r="B100" s="77" t="s">
        <v>385</v>
      </c>
      <c r="C100" s="42">
        <f t="shared" si="30"/>
        <v>0</v>
      </c>
      <c r="D100" s="75">
        <v>0</v>
      </c>
      <c r="E100" s="75">
        <v>0</v>
      </c>
      <c r="F100" s="42">
        <f t="shared" si="32"/>
        <v>0</v>
      </c>
      <c r="G100" s="75">
        <v>0</v>
      </c>
      <c r="H100" s="75">
        <v>0</v>
      </c>
      <c r="I100" s="42">
        <f t="shared" ref="I100" si="43">G100+H100</f>
        <v>0</v>
      </c>
      <c r="J100" s="42"/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144"/>
      <c r="Q100" s="76" t="s">
        <v>293</v>
      </c>
      <c r="R100" s="76" t="s">
        <v>385</v>
      </c>
    </row>
    <row r="101" spans="1:28" s="153" customFormat="1" ht="76.45" x14ac:dyDescent="0.25">
      <c r="A101" s="152">
        <v>7.5</v>
      </c>
      <c r="B101" s="77" t="s">
        <v>389</v>
      </c>
      <c r="C101" s="42">
        <f t="shared" si="30"/>
        <v>0</v>
      </c>
      <c r="D101" s="75">
        <v>0</v>
      </c>
      <c r="E101" s="75">
        <v>0</v>
      </c>
      <c r="F101" s="42">
        <f>D101+E101</f>
        <v>0</v>
      </c>
      <c r="G101" s="75">
        <v>0</v>
      </c>
      <c r="H101" s="75">
        <v>0</v>
      </c>
      <c r="I101" s="42">
        <f>G101+H101</f>
        <v>0</v>
      </c>
      <c r="J101" s="42"/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144" t="str">
        <f t="shared" ref="P101" si="44">IF(C101=SUM(K101:O101),"ok","Eroare")</f>
        <v>ok</v>
      </c>
      <c r="Q101" s="76" t="s">
        <v>528</v>
      </c>
      <c r="R101" s="76" t="s">
        <v>529</v>
      </c>
      <c r="S101" s="12"/>
      <c r="T101" s="12"/>
      <c r="U101" s="12"/>
      <c r="V101" s="12"/>
      <c r="W101" s="12"/>
      <c r="X101" s="12"/>
      <c r="Y101" s="12"/>
      <c r="Z101" s="12"/>
      <c r="AA101" s="12"/>
      <c r="AB101" s="12"/>
    </row>
    <row r="102" spans="1:28" s="153" customFormat="1" ht="13.3" x14ac:dyDescent="0.25">
      <c r="A102" s="152"/>
      <c r="B102" s="77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144"/>
      <c r="Q102" s="76"/>
      <c r="R102" s="76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</row>
    <row r="103" spans="1:28" s="12" customFormat="1" ht="13.3" x14ac:dyDescent="0.25">
      <c r="A103" s="49"/>
      <c r="B103" s="78" t="s">
        <v>175</v>
      </c>
      <c r="C103" s="42">
        <v>0</v>
      </c>
      <c r="D103" s="42"/>
      <c r="E103" s="42"/>
      <c r="F103" s="42">
        <f>F101+F97+F92+F84+F76</f>
        <v>0</v>
      </c>
      <c r="G103" s="42"/>
      <c r="H103" s="42"/>
      <c r="I103" s="42">
        <f>I101+I97+I92+I84+I76</f>
        <v>0</v>
      </c>
      <c r="J103" s="42"/>
      <c r="K103" s="42">
        <f>K101+K97+K92+K84+K76</f>
        <v>0</v>
      </c>
      <c r="L103" s="42">
        <f>L101+L97+L92+L84+L76</f>
        <v>0</v>
      </c>
      <c r="M103" s="42">
        <f>M101+M97+M92+M84+M76</f>
        <v>0</v>
      </c>
      <c r="N103" s="42">
        <f>N101+N97+N92+N84+N76</f>
        <v>0</v>
      </c>
      <c r="O103" s="42">
        <f>O101+O97+O92+O84+O76</f>
        <v>0</v>
      </c>
      <c r="P103" s="144" t="str">
        <f t="shared" si="3"/>
        <v>ok</v>
      </c>
      <c r="Q103" s="31"/>
    </row>
    <row r="104" spans="1:28" s="12" customFormat="1" ht="13.85" thickBot="1" x14ac:dyDescent="0.3">
      <c r="A104" s="150">
        <v>8</v>
      </c>
      <c r="B104" s="204" t="s">
        <v>390</v>
      </c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44" t="str">
        <f t="shared" si="3"/>
        <v>ok</v>
      </c>
      <c r="Q104" s="31"/>
    </row>
    <row r="105" spans="1:28" s="12" customFormat="1" ht="14.95" customHeight="1" thickTop="1" x14ac:dyDescent="0.25">
      <c r="A105" s="49" t="s">
        <v>391</v>
      </c>
      <c r="B105" s="41" t="s">
        <v>173</v>
      </c>
      <c r="C105" s="42">
        <f t="shared" ref="C105:C106" si="45">F105+I105</f>
        <v>0</v>
      </c>
      <c r="D105" s="75">
        <v>0</v>
      </c>
      <c r="E105" s="75">
        <v>0</v>
      </c>
      <c r="F105" s="42">
        <f>D105+E105</f>
        <v>0</v>
      </c>
      <c r="G105" s="75">
        <v>0</v>
      </c>
      <c r="H105" s="75">
        <v>0</v>
      </c>
      <c r="I105" s="42">
        <f>G105+H105</f>
        <v>0</v>
      </c>
      <c r="J105" s="42"/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144" t="str">
        <f t="shared" si="3"/>
        <v>ok</v>
      </c>
      <c r="Q105" s="31"/>
    </row>
    <row r="106" spans="1:28" s="12" customFormat="1" ht="14.95" customHeight="1" x14ac:dyDescent="0.25">
      <c r="A106" s="49"/>
      <c r="B106" s="41" t="s">
        <v>392</v>
      </c>
      <c r="C106" s="42">
        <f t="shared" si="45"/>
        <v>0</v>
      </c>
      <c r="D106" s="42"/>
      <c r="E106" s="42"/>
      <c r="F106" s="42">
        <f>F105</f>
        <v>0</v>
      </c>
      <c r="G106" s="42"/>
      <c r="H106" s="42"/>
      <c r="I106" s="42">
        <f>I105</f>
        <v>0</v>
      </c>
      <c r="J106" s="42"/>
      <c r="K106" s="42">
        <f>K105</f>
        <v>0</v>
      </c>
      <c r="L106" s="42">
        <f t="shared" ref="L106:O106" si="46">L105</f>
        <v>0</v>
      </c>
      <c r="M106" s="42">
        <f t="shared" si="46"/>
        <v>0</v>
      </c>
      <c r="N106" s="42">
        <f t="shared" si="46"/>
        <v>0</v>
      </c>
      <c r="O106" s="42">
        <f t="shared" si="46"/>
        <v>0</v>
      </c>
      <c r="P106" s="144" t="str">
        <f t="shared" si="3"/>
        <v>ok</v>
      </c>
      <c r="Q106" s="31"/>
    </row>
    <row r="107" spans="1:28" s="12" customFormat="1" ht="13.85" thickBot="1" x14ac:dyDescent="0.3">
      <c r="A107" s="150">
        <v>9</v>
      </c>
      <c r="B107" s="204" t="s">
        <v>393</v>
      </c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44"/>
      <c r="Q107" s="31"/>
    </row>
    <row r="108" spans="1:28" s="12" customFormat="1" ht="14.95" customHeight="1" thickTop="1" x14ac:dyDescent="0.25">
      <c r="A108" s="155">
        <v>9.1</v>
      </c>
      <c r="B108" s="41" t="s">
        <v>395</v>
      </c>
      <c r="C108" s="42">
        <f t="shared" ref="C108:C118" si="47">F108+I108</f>
        <v>0</v>
      </c>
      <c r="D108" s="75">
        <v>0</v>
      </c>
      <c r="E108" s="75">
        <v>0</v>
      </c>
      <c r="F108" s="42">
        <f>D108+E108</f>
        <v>0</v>
      </c>
      <c r="G108" s="75">
        <v>0</v>
      </c>
      <c r="H108" s="75">
        <v>0</v>
      </c>
      <c r="I108" s="42">
        <f t="shared" ref="I108:I110" si="48">G108+H108</f>
        <v>0</v>
      </c>
      <c r="J108" s="42"/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144" t="str">
        <f t="shared" ref="P108:P111" si="49">IF(C108=SUM(K108:O108),"ok","Eroare")</f>
        <v>ok</v>
      </c>
      <c r="Q108" s="76" t="s">
        <v>349</v>
      </c>
      <c r="R108" s="76" t="s">
        <v>394</v>
      </c>
    </row>
    <row r="109" spans="1:28" s="12" customFormat="1" ht="14.95" customHeight="1" x14ac:dyDescent="0.25">
      <c r="A109" s="155">
        <v>9.1999999999999993</v>
      </c>
      <c r="B109" s="41" t="s">
        <v>402</v>
      </c>
      <c r="C109" s="42">
        <f t="shared" si="47"/>
        <v>0</v>
      </c>
      <c r="D109" s="75">
        <v>0</v>
      </c>
      <c r="E109" s="75">
        <v>0</v>
      </c>
      <c r="F109" s="42">
        <f t="shared" ref="F109:F110" si="50">D109+E109</f>
        <v>0</v>
      </c>
      <c r="G109" s="75">
        <v>0</v>
      </c>
      <c r="H109" s="75">
        <v>0</v>
      </c>
      <c r="I109" s="42">
        <f t="shared" si="48"/>
        <v>0</v>
      </c>
      <c r="J109" s="42"/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144" t="str">
        <f t="shared" si="49"/>
        <v>ok</v>
      </c>
      <c r="Q109" s="76" t="s">
        <v>351</v>
      </c>
      <c r="R109" s="76" t="s">
        <v>352</v>
      </c>
    </row>
    <row r="110" spans="1:28" s="12" customFormat="1" ht="14.95" customHeight="1" x14ac:dyDescent="0.25">
      <c r="A110" s="155">
        <v>9.3000000000000007</v>
      </c>
      <c r="B110" s="41" t="s">
        <v>403</v>
      </c>
      <c r="C110" s="42">
        <f t="shared" si="47"/>
        <v>0</v>
      </c>
      <c r="D110" s="42"/>
      <c r="E110" s="42"/>
      <c r="F110" s="42">
        <f t="shared" si="50"/>
        <v>0</v>
      </c>
      <c r="G110" s="75">
        <v>0</v>
      </c>
      <c r="H110" s="75">
        <v>0</v>
      </c>
      <c r="I110" s="42">
        <f t="shared" si="48"/>
        <v>0</v>
      </c>
      <c r="J110" s="42"/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144" t="str">
        <f t="shared" si="49"/>
        <v>ok</v>
      </c>
      <c r="Q110" s="76" t="s">
        <v>223</v>
      </c>
      <c r="R110" s="76" t="s">
        <v>405</v>
      </c>
    </row>
    <row r="111" spans="1:28" s="12" customFormat="1" ht="14.95" customHeight="1" x14ac:dyDescent="0.25">
      <c r="A111" s="49"/>
      <c r="B111" s="41" t="s">
        <v>176</v>
      </c>
      <c r="C111" s="42">
        <f t="shared" si="47"/>
        <v>0</v>
      </c>
      <c r="D111" s="42"/>
      <c r="E111" s="42"/>
      <c r="F111" s="42">
        <f>F108+F109+F110</f>
        <v>0</v>
      </c>
      <c r="G111" s="42"/>
      <c r="H111" s="42"/>
      <c r="I111" s="42">
        <f>I108+I109+I110</f>
        <v>0</v>
      </c>
      <c r="J111" s="42"/>
      <c r="K111" s="42">
        <f t="shared" ref="K111:O111" si="51">K108+K109+K110</f>
        <v>0</v>
      </c>
      <c r="L111" s="42">
        <f t="shared" si="51"/>
        <v>0</v>
      </c>
      <c r="M111" s="42">
        <f t="shared" si="51"/>
        <v>0</v>
      </c>
      <c r="N111" s="42">
        <f t="shared" si="51"/>
        <v>0</v>
      </c>
      <c r="O111" s="42">
        <f t="shared" si="51"/>
        <v>0</v>
      </c>
      <c r="P111" s="144" t="str">
        <f t="shared" si="49"/>
        <v>ok</v>
      </c>
      <c r="Q111" s="31"/>
    </row>
    <row r="112" spans="1:28" s="12" customFormat="1" ht="13.85" thickBot="1" x14ac:dyDescent="0.3">
      <c r="A112" s="150">
        <v>10</v>
      </c>
      <c r="B112" s="204" t="s">
        <v>396</v>
      </c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44"/>
      <c r="Q112" s="31"/>
    </row>
    <row r="113" spans="1:19" s="12" customFormat="1" ht="14.95" customHeight="1" thickTop="1" x14ac:dyDescent="0.25">
      <c r="A113" s="155">
        <v>10.1</v>
      </c>
      <c r="B113" s="41" t="s">
        <v>397</v>
      </c>
      <c r="C113" s="42">
        <f t="shared" si="47"/>
        <v>0</v>
      </c>
      <c r="D113" s="75">
        <v>0</v>
      </c>
      <c r="E113" s="75">
        <v>0</v>
      </c>
      <c r="F113" s="42">
        <f t="shared" ref="F113:F117" si="52">D113+E113</f>
        <v>0</v>
      </c>
      <c r="G113" s="75">
        <v>0</v>
      </c>
      <c r="H113" s="75">
        <v>0</v>
      </c>
      <c r="I113" s="42">
        <f t="shared" ref="I113:I117" si="53">G113+H113</f>
        <v>0</v>
      </c>
      <c r="J113" s="42"/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144" t="str">
        <f t="shared" si="3"/>
        <v>ok</v>
      </c>
      <c r="Q113" s="74" t="s">
        <v>275</v>
      </c>
      <c r="R113" s="76" t="s">
        <v>276</v>
      </c>
    </row>
    <row r="114" spans="1:19" s="12" customFormat="1" ht="14.95" customHeight="1" x14ac:dyDescent="0.25">
      <c r="A114" s="155">
        <v>10.199999999999999</v>
      </c>
      <c r="B114" s="41" t="s">
        <v>398</v>
      </c>
      <c r="C114" s="42">
        <f t="shared" si="47"/>
        <v>0</v>
      </c>
      <c r="D114" s="75">
        <v>0</v>
      </c>
      <c r="E114" s="75">
        <v>0</v>
      </c>
      <c r="F114" s="42">
        <f t="shared" si="52"/>
        <v>0</v>
      </c>
      <c r="G114" s="75">
        <v>0</v>
      </c>
      <c r="H114" s="75">
        <v>0</v>
      </c>
      <c r="I114" s="42">
        <f t="shared" si="53"/>
        <v>0</v>
      </c>
      <c r="J114" s="42"/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144" t="str">
        <f t="shared" si="3"/>
        <v>ok</v>
      </c>
      <c r="Q114" s="74" t="s">
        <v>275</v>
      </c>
      <c r="R114" s="76" t="s">
        <v>276</v>
      </c>
    </row>
    <row r="115" spans="1:19" s="12" customFormat="1" ht="14.95" customHeight="1" x14ac:dyDescent="0.25">
      <c r="A115" s="155">
        <v>10.3</v>
      </c>
      <c r="B115" s="41" t="s">
        <v>399</v>
      </c>
      <c r="C115" s="42">
        <f t="shared" si="47"/>
        <v>0</v>
      </c>
      <c r="D115" s="75">
        <v>0</v>
      </c>
      <c r="E115" s="75">
        <v>0</v>
      </c>
      <c r="F115" s="42">
        <f t="shared" si="52"/>
        <v>0</v>
      </c>
      <c r="G115" s="75">
        <v>0</v>
      </c>
      <c r="H115" s="75">
        <v>0</v>
      </c>
      <c r="I115" s="42">
        <f t="shared" si="53"/>
        <v>0</v>
      </c>
      <c r="J115" s="42"/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144" t="str">
        <f t="shared" si="3"/>
        <v>ok</v>
      </c>
      <c r="Q115" s="74" t="s">
        <v>275</v>
      </c>
      <c r="R115" s="76" t="s">
        <v>276</v>
      </c>
    </row>
    <row r="116" spans="1:19" s="12" customFormat="1" ht="14.95" customHeight="1" x14ac:dyDescent="0.25">
      <c r="A116" s="155">
        <v>10.4</v>
      </c>
      <c r="B116" s="41" t="s">
        <v>400</v>
      </c>
      <c r="C116" s="42">
        <f t="shared" si="47"/>
        <v>0</v>
      </c>
      <c r="D116" s="75">
        <v>0</v>
      </c>
      <c r="E116" s="75">
        <v>0</v>
      </c>
      <c r="F116" s="42">
        <f t="shared" si="52"/>
        <v>0</v>
      </c>
      <c r="G116" s="75">
        <v>0</v>
      </c>
      <c r="H116" s="75">
        <v>0</v>
      </c>
      <c r="I116" s="42">
        <f t="shared" si="53"/>
        <v>0</v>
      </c>
      <c r="J116" s="42"/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144" t="str">
        <f t="shared" si="3"/>
        <v>ok</v>
      </c>
      <c r="Q116" s="74" t="s">
        <v>275</v>
      </c>
      <c r="R116" s="76" t="s">
        <v>276</v>
      </c>
    </row>
    <row r="117" spans="1:19" s="12" customFormat="1" ht="14.95" customHeight="1" x14ac:dyDescent="0.25">
      <c r="A117" s="155">
        <v>10.5</v>
      </c>
      <c r="B117" s="41" t="s">
        <v>401</v>
      </c>
      <c r="C117" s="42">
        <f t="shared" si="47"/>
        <v>0</v>
      </c>
      <c r="D117" s="75">
        <v>0</v>
      </c>
      <c r="E117" s="75">
        <v>0</v>
      </c>
      <c r="F117" s="42">
        <f t="shared" si="52"/>
        <v>0</v>
      </c>
      <c r="G117" s="75">
        <v>0</v>
      </c>
      <c r="H117" s="75">
        <v>0</v>
      </c>
      <c r="I117" s="42">
        <f t="shared" si="53"/>
        <v>0</v>
      </c>
      <c r="J117" s="42"/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144" t="str">
        <f t="shared" si="3"/>
        <v>ok</v>
      </c>
      <c r="Q117" s="74" t="s">
        <v>275</v>
      </c>
      <c r="R117" s="76" t="s">
        <v>276</v>
      </c>
    </row>
    <row r="118" spans="1:19" s="12" customFormat="1" ht="14.95" customHeight="1" x14ac:dyDescent="0.25">
      <c r="A118" s="49"/>
      <c r="B118" s="41" t="s">
        <v>404</v>
      </c>
      <c r="C118" s="42">
        <f t="shared" si="47"/>
        <v>0</v>
      </c>
      <c r="D118" s="42"/>
      <c r="E118" s="42"/>
      <c r="F118" s="42">
        <f>F113+F114+F115+F116+F117</f>
        <v>0</v>
      </c>
      <c r="G118" s="42"/>
      <c r="H118" s="42"/>
      <c r="I118" s="42">
        <f>I113+I114+I115+I116+I117</f>
        <v>0</v>
      </c>
      <c r="J118" s="42"/>
      <c r="K118" s="42">
        <f t="shared" ref="K118:O118" si="54">K113+K114+K115+K116+K117</f>
        <v>0</v>
      </c>
      <c r="L118" s="42">
        <f t="shared" si="54"/>
        <v>0</v>
      </c>
      <c r="M118" s="42">
        <f t="shared" si="54"/>
        <v>0</v>
      </c>
      <c r="N118" s="42">
        <f t="shared" si="54"/>
        <v>0</v>
      </c>
      <c r="O118" s="42">
        <f t="shared" si="54"/>
        <v>0</v>
      </c>
      <c r="P118" s="144" t="str">
        <f t="shared" si="3"/>
        <v>ok</v>
      </c>
      <c r="Q118" s="31"/>
    </row>
    <row r="119" spans="1:19" s="12" customFormat="1" ht="14.95" thickBot="1" x14ac:dyDescent="0.35">
      <c r="A119" s="49"/>
      <c r="B119" s="158" t="s">
        <v>177</v>
      </c>
      <c r="C119" s="159">
        <v>0</v>
      </c>
      <c r="D119" s="159"/>
      <c r="E119" s="159"/>
      <c r="F119" s="160">
        <f>F118+F111+F106+F103+F74+F70+F57+F42+F15+F12</f>
        <v>0</v>
      </c>
      <c r="G119" s="159"/>
      <c r="H119" s="159"/>
      <c r="I119" s="160">
        <f>I118+I111+I106+I103+I74+I70+I57+I42+I15+I12</f>
        <v>0</v>
      </c>
      <c r="J119" s="159"/>
      <c r="K119" s="160">
        <f>K118+K111+K106+K103+K74+K70+K57+K42+K15+K12</f>
        <v>0</v>
      </c>
      <c r="L119" s="160">
        <f t="shared" ref="L119:O119" si="55">L118+L111+L106+L103+L74+L70+L57+L42+L15+L12</f>
        <v>0</v>
      </c>
      <c r="M119" s="160">
        <f t="shared" si="55"/>
        <v>0</v>
      </c>
      <c r="N119" s="160">
        <f t="shared" si="55"/>
        <v>0</v>
      </c>
      <c r="O119" s="160">
        <f t="shared" si="55"/>
        <v>0</v>
      </c>
      <c r="P119" s="144" t="str">
        <f t="shared" si="3"/>
        <v>ok</v>
      </c>
      <c r="Q119" s="31"/>
      <c r="S119" s="34"/>
    </row>
    <row r="120" spans="1:19" s="35" customFormat="1" ht="15.55" thickTop="1" x14ac:dyDescent="0.25">
      <c r="A120" s="49"/>
      <c r="B120" s="79" t="s">
        <v>26</v>
      </c>
      <c r="C120" s="42"/>
      <c r="D120" s="42"/>
      <c r="E120" s="42"/>
      <c r="F120" s="42"/>
      <c r="G120" s="42"/>
      <c r="H120" s="42"/>
      <c r="I120" s="42"/>
      <c r="J120" s="42"/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144" t="str">
        <f t="shared" si="3"/>
        <v>ok</v>
      </c>
      <c r="Q120" s="31"/>
      <c r="S120" s="36"/>
    </row>
    <row r="121" spans="1:19" s="35" customFormat="1" ht="14.95" customHeight="1" x14ac:dyDescent="0.25">
      <c r="A121" s="49"/>
      <c r="B121" s="79" t="s">
        <v>27</v>
      </c>
      <c r="C121" s="42"/>
      <c r="D121" s="42"/>
      <c r="E121" s="42"/>
      <c r="F121" s="42"/>
      <c r="G121" s="42"/>
      <c r="H121" s="42"/>
      <c r="I121" s="42"/>
      <c r="J121" s="42"/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144" t="str">
        <f t="shared" si="3"/>
        <v>ok</v>
      </c>
      <c r="Q121" s="31"/>
    </row>
    <row r="122" spans="1:19" s="11" customFormat="1" ht="13.3" x14ac:dyDescent="0.3">
      <c r="A122" s="37"/>
      <c r="B122" s="38" t="s">
        <v>28</v>
      </c>
      <c r="C122" s="39"/>
      <c r="D122" s="39"/>
      <c r="E122" s="39"/>
      <c r="F122" s="39"/>
      <c r="G122" s="39"/>
      <c r="H122" s="39"/>
      <c r="I122" s="39"/>
      <c r="J122" s="39"/>
      <c r="K122" s="40" t="e">
        <f>K120/$F$119</f>
        <v>#DIV/0!</v>
      </c>
      <c r="L122" s="40" t="e">
        <f>L120/$F$119</f>
        <v>#DIV/0!</v>
      </c>
      <c r="M122" s="40" t="e">
        <f>M120/$F$119</f>
        <v>#DIV/0!</v>
      </c>
      <c r="N122" s="40" t="e">
        <f>N120/$F$119</f>
        <v>#DIV/0!</v>
      </c>
      <c r="O122" s="40" t="e">
        <f>O120/$F$119</f>
        <v>#DIV/0!</v>
      </c>
      <c r="P122" s="144"/>
      <c r="Q122" s="31"/>
    </row>
    <row r="123" spans="1:19" s="11" customFormat="1" ht="13.3" x14ac:dyDescent="0.25">
      <c r="A123" s="37"/>
      <c r="B123" s="41"/>
      <c r="C123" s="42"/>
      <c r="D123" s="42"/>
      <c r="E123" s="42"/>
      <c r="F123" s="42"/>
      <c r="G123" s="42"/>
      <c r="H123" s="42"/>
      <c r="I123" s="42"/>
      <c r="J123" s="42"/>
      <c r="K123" s="10"/>
      <c r="L123" s="10"/>
      <c r="M123" s="10"/>
      <c r="N123" s="10"/>
      <c r="O123" s="10"/>
      <c r="P123" s="144"/>
      <c r="Q123" s="31"/>
    </row>
    <row r="124" spans="1:19" s="43" customFormat="1" ht="12.75" x14ac:dyDescent="0.25">
      <c r="A124" s="37"/>
      <c r="B124" s="41"/>
      <c r="C124" s="42"/>
      <c r="D124" s="42"/>
      <c r="E124" s="42"/>
      <c r="F124" s="42"/>
      <c r="G124" s="42"/>
      <c r="H124" s="42"/>
      <c r="I124" s="42"/>
      <c r="J124" s="42"/>
      <c r="K124" s="10"/>
      <c r="L124" s="10"/>
      <c r="M124" s="10"/>
      <c r="N124" s="10"/>
      <c r="O124" s="10"/>
      <c r="P124" s="144"/>
      <c r="Q124" s="31"/>
    </row>
    <row r="125" spans="1:19" s="43" customFormat="1" ht="15.55" x14ac:dyDescent="0.25">
      <c r="A125" s="37"/>
      <c r="B125" s="44" t="s">
        <v>29</v>
      </c>
      <c r="C125" s="42"/>
      <c r="D125" s="42"/>
      <c r="E125" s="42"/>
      <c r="F125" s="42"/>
      <c r="G125" s="42"/>
      <c r="H125" s="42"/>
      <c r="I125" s="42"/>
      <c r="J125" s="42"/>
      <c r="K125" s="10"/>
      <c r="L125" s="10"/>
      <c r="M125" s="10"/>
      <c r="N125" s="10"/>
      <c r="O125" s="10"/>
      <c r="P125" s="144"/>
      <c r="Q125" s="31"/>
    </row>
    <row r="126" spans="1:19" s="43" customFormat="1" ht="12.75" x14ac:dyDescent="0.25">
      <c r="A126" s="37"/>
      <c r="B126" s="41"/>
      <c r="C126" s="45"/>
      <c r="D126" s="45"/>
      <c r="E126" s="45"/>
      <c r="F126" s="45"/>
      <c r="G126" s="45"/>
      <c r="H126" s="45"/>
      <c r="I126" s="45"/>
      <c r="J126" s="45"/>
      <c r="K126" s="10"/>
      <c r="L126" s="10"/>
      <c r="M126" s="10"/>
      <c r="N126" s="10"/>
      <c r="O126" s="10"/>
      <c r="P126" s="144"/>
      <c r="Q126" s="31"/>
    </row>
    <row r="127" spans="1:19" s="43" customFormat="1" ht="12.75" x14ac:dyDescent="0.25">
      <c r="A127" s="37"/>
      <c r="B127" s="41"/>
      <c r="C127" s="45"/>
      <c r="D127" s="45"/>
      <c r="E127" s="45"/>
      <c r="F127" s="45"/>
      <c r="G127" s="45"/>
      <c r="H127" s="45"/>
      <c r="I127" s="45"/>
      <c r="J127" s="45"/>
      <c r="K127" s="10"/>
      <c r="L127" s="10"/>
      <c r="M127" s="10"/>
      <c r="N127" s="10"/>
      <c r="O127" s="10"/>
      <c r="P127" s="144"/>
      <c r="Q127" s="31"/>
    </row>
    <row r="128" spans="1:19" s="48" customFormat="1" ht="12.75" x14ac:dyDescent="0.25">
      <c r="A128" s="46"/>
      <c r="B128" s="47"/>
      <c r="C128" s="42"/>
      <c r="D128" s="42"/>
      <c r="E128" s="42"/>
      <c r="F128" s="42"/>
      <c r="G128" s="42"/>
      <c r="H128" s="42"/>
      <c r="I128" s="42"/>
      <c r="J128" s="42"/>
      <c r="K128" s="10"/>
      <c r="L128" s="10"/>
      <c r="M128" s="10"/>
      <c r="N128" s="10"/>
      <c r="O128" s="10"/>
      <c r="P128" s="144"/>
      <c r="Q128" s="31"/>
    </row>
    <row r="129" spans="1:21" s="52" customFormat="1" ht="19.95" x14ac:dyDescent="0.35">
      <c r="A129" s="49"/>
      <c r="B129" s="50"/>
      <c r="C129" s="51" t="s">
        <v>19</v>
      </c>
      <c r="D129" s="209" t="s">
        <v>20</v>
      </c>
      <c r="E129" s="209"/>
      <c r="F129" s="209"/>
      <c r="G129" s="209"/>
      <c r="H129" s="209"/>
      <c r="I129" s="57"/>
      <c r="J129" s="57"/>
      <c r="P129" s="144"/>
      <c r="Q129" s="31"/>
    </row>
    <row r="130" spans="1:21" s="57" customFormat="1" ht="12.75" x14ac:dyDescent="0.25">
      <c r="A130" s="53"/>
      <c r="B130" s="54" t="s">
        <v>21</v>
      </c>
      <c r="C130" s="55" t="s">
        <v>193</v>
      </c>
      <c r="D130" s="56" t="s">
        <v>22</v>
      </c>
      <c r="E130" s="56" t="s">
        <v>23</v>
      </c>
      <c r="F130" s="56" t="s">
        <v>24</v>
      </c>
      <c r="G130" s="56" t="s">
        <v>25</v>
      </c>
      <c r="H130" s="56" t="s">
        <v>136</v>
      </c>
      <c r="P130" s="144"/>
      <c r="Q130" s="31"/>
    </row>
    <row r="131" spans="1:21" s="61" customFormat="1" ht="12.75" x14ac:dyDescent="0.25">
      <c r="A131" s="58" t="s">
        <v>178</v>
      </c>
      <c r="B131" s="59" t="s">
        <v>179</v>
      </c>
      <c r="C131" s="13">
        <f>SUM(D131:H131)</f>
        <v>0</v>
      </c>
      <c r="D131" s="60">
        <f>SUM(D132:D133)</f>
        <v>0</v>
      </c>
      <c r="E131" s="60">
        <f t="shared" ref="E131:H131" si="56">SUM(E132:E133)</f>
        <v>0</v>
      </c>
      <c r="F131" s="60">
        <f t="shared" si="56"/>
        <v>0</v>
      </c>
      <c r="G131" s="60">
        <f t="shared" si="56"/>
        <v>0</v>
      </c>
      <c r="H131" s="60">
        <f t="shared" si="56"/>
        <v>0</v>
      </c>
      <c r="I131" s="57"/>
      <c r="J131" s="57"/>
      <c r="P131" s="144"/>
      <c r="Q131" s="31"/>
    </row>
    <row r="132" spans="1:21" s="57" customFormat="1" ht="12.75" x14ac:dyDescent="0.25">
      <c r="A132" s="62" t="s">
        <v>180</v>
      </c>
      <c r="B132" s="63" t="s">
        <v>181</v>
      </c>
      <c r="C132" s="13">
        <f>SUM(D132:H132)</f>
        <v>0</v>
      </c>
      <c r="D132" s="7">
        <f>K121</f>
        <v>0</v>
      </c>
      <c r="E132" s="7">
        <f t="shared" ref="E132:H132" si="57">L121</f>
        <v>0</v>
      </c>
      <c r="F132" s="7">
        <f t="shared" si="57"/>
        <v>0</v>
      </c>
      <c r="G132" s="7">
        <f t="shared" si="57"/>
        <v>0</v>
      </c>
      <c r="H132" s="7">
        <f t="shared" si="57"/>
        <v>0</v>
      </c>
      <c r="P132" s="144"/>
      <c r="Q132" s="31"/>
    </row>
    <row r="133" spans="1:21" s="57" customFormat="1" ht="12.75" x14ac:dyDescent="0.25">
      <c r="A133" s="62" t="s">
        <v>182</v>
      </c>
      <c r="B133" s="63" t="s">
        <v>183</v>
      </c>
      <c r="C133" s="13">
        <f>SUM(D133:H133)</f>
        <v>0</v>
      </c>
      <c r="D133" s="7">
        <f>K120</f>
        <v>0</v>
      </c>
      <c r="E133" s="7">
        <f>L120</f>
        <v>0</v>
      </c>
      <c r="F133" s="7">
        <f>M120</f>
        <v>0</v>
      </c>
      <c r="G133" s="7">
        <f>N120</f>
        <v>0</v>
      </c>
      <c r="H133" s="7">
        <f>O120</f>
        <v>0</v>
      </c>
      <c r="P133" s="144"/>
      <c r="Q133" s="31"/>
      <c r="R133" s="9"/>
      <c r="S133" s="9"/>
      <c r="T133" s="9"/>
      <c r="U133" s="9"/>
    </row>
    <row r="134" spans="1:21" s="61" customFormat="1" ht="12.75" x14ac:dyDescent="0.25">
      <c r="A134" s="58" t="s">
        <v>184</v>
      </c>
      <c r="B134" s="59" t="s">
        <v>185</v>
      </c>
      <c r="C134" s="13">
        <f>SUM(D134:H134)</f>
        <v>0</v>
      </c>
      <c r="D134" s="60">
        <f>SUM(D135:D136)</f>
        <v>0</v>
      </c>
      <c r="E134" s="60">
        <f t="shared" ref="E134:H134" si="58">SUM(E135:E136)</f>
        <v>0</v>
      </c>
      <c r="F134" s="60">
        <f t="shared" si="58"/>
        <v>0</v>
      </c>
      <c r="G134" s="60">
        <f t="shared" si="58"/>
        <v>0</v>
      </c>
      <c r="H134" s="60">
        <f t="shared" si="58"/>
        <v>0</v>
      </c>
      <c r="I134" s="57"/>
      <c r="J134" s="57"/>
      <c r="P134" s="144"/>
      <c r="Q134" s="31"/>
    </row>
    <row r="135" spans="1:21" s="57" customFormat="1" ht="12.75" x14ac:dyDescent="0.25">
      <c r="A135" s="62" t="s">
        <v>180</v>
      </c>
      <c r="B135" s="63" t="s">
        <v>186</v>
      </c>
      <c r="C135" s="13">
        <f>SUM(D135:H135)</f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P135" s="144"/>
      <c r="Q135" s="31"/>
    </row>
    <row r="136" spans="1:21" s="57" customFormat="1" ht="12.75" x14ac:dyDescent="0.25">
      <c r="A136" s="62" t="s">
        <v>182</v>
      </c>
      <c r="B136" s="63" t="s">
        <v>187</v>
      </c>
      <c r="C136" s="13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P136" s="144"/>
      <c r="Q136" s="31"/>
    </row>
    <row r="137" spans="1:21" s="66" customFormat="1" ht="12.75" x14ac:dyDescent="0.25">
      <c r="A137" s="64" t="s">
        <v>188</v>
      </c>
      <c r="B137" s="65" t="s">
        <v>189</v>
      </c>
      <c r="C137" s="13">
        <f>SUM(D137:H137)</f>
        <v>0</v>
      </c>
      <c r="D137" s="7">
        <f>D133-D135</f>
        <v>0</v>
      </c>
      <c r="E137" s="7">
        <f t="shared" ref="E137:H137" si="59">E133-E135</f>
        <v>0</v>
      </c>
      <c r="F137" s="7">
        <f t="shared" si="59"/>
        <v>0</v>
      </c>
      <c r="G137" s="7">
        <f t="shared" si="59"/>
        <v>0</v>
      </c>
      <c r="H137" s="7">
        <f t="shared" si="59"/>
        <v>0</v>
      </c>
      <c r="I137" s="57"/>
      <c r="J137" s="57"/>
      <c r="P137" s="144"/>
      <c r="Q137" s="31"/>
    </row>
    <row r="138" spans="1:21" s="69" customFormat="1" ht="13.3" x14ac:dyDescent="0.25">
      <c r="A138" s="67"/>
      <c r="B138" s="68"/>
      <c r="C138" s="42"/>
      <c r="D138" s="42"/>
      <c r="E138" s="42"/>
      <c r="F138" s="42"/>
      <c r="G138" s="42"/>
      <c r="H138" s="42"/>
      <c r="I138" s="57"/>
      <c r="J138" s="57"/>
      <c r="K138" s="10"/>
      <c r="L138" s="10"/>
      <c r="M138" s="10"/>
      <c r="N138" s="10"/>
      <c r="O138" s="10"/>
      <c r="P138" s="144"/>
      <c r="Q138" s="31"/>
    </row>
    <row r="139" spans="1:21" s="69" customFormat="1" ht="13.3" x14ac:dyDescent="0.25">
      <c r="A139" s="67"/>
      <c r="B139" s="68"/>
      <c r="C139" s="42"/>
      <c r="D139" s="42"/>
      <c r="E139" s="42"/>
      <c r="F139" s="42"/>
      <c r="G139" s="42"/>
      <c r="H139" s="42"/>
      <c r="I139" s="42"/>
      <c r="J139" s="42"/>
      <c r="K139" s="10"/>
      <c r="L139" s="10"/>
      <c r="M139" s="10"/>
      <c r="N139" s="10"/>
      <c r="O139" s="10"/>
      <c r="P139" s="144"/>
      <c r="Q139" s="31"/>
    </row>
    <row r="140" spans="1:21" s="32" customFormat="1" ht="13.3" x14ac:dyDescent="0.25">
      <c r="A140" s="27"/>
      <c r="B140" s="70"/>
      <c r="C140" s="42"/>
      <c r="D140" s="42"/>
      <c r="E140" s="42"/>
      <c r="F140" s="42"/>
      <c r="G140" s="42"/>
      <c r="H140" s="42"/>
      <c r="I140" s="42"/>
      <c r="J140" s="42"/>
      <c r="K140" s="10"/>
      <c r="L140" s="10"/>
      <c r="M140" s="10"/>
      <c r="N140" s="10"/>
      <c r="O140" s="10"/>
      <c r="P140" s="144"/>
      <c r="Q140" s="31"/>
    </row>
    <row r="141" spans="1:21" s="32" customFormat="1" ht="13.3" x14ac:dyDescent="0.25">
      <c r="A141" s="27"/>
      <c r="B141" s="70"/>
      <c r="C141" s="42"/>
      <c r="D141" s="42"/>
      <c r="E141" s="42"/>
      <c r="F141" s="42"/>
      <c r="G141" s="42"/>
      <c r="H141" s="42"/>
      <c r="I141" s="42"/>
      <c r="J141" s="42"/>
      <c r="K141" s="10"/>
      <c r="L141" s="10"/>
      <c r="M141" s="10"/>
      <c r="N141" s="10"/>
      <c r="O141" s="10"/>
      <c r="P141" s="144"/>
      <c r="Q141" s="31"/>
    </row>
    <row r="142" spans="1:21" s="32" customFormat="1" ht="13.3" x14ac:dyDescent="0.25">
      <c r="A142" s="27"/>
      <c r="B142" s="70"/>
      <c r="C142" s="42"/>
      <c r="D142" s="42"/>
      <c r="E142" s="42"/>
      <c r="F142" s="42"/>
      <c r="G142" s="42"/>
      <c r="H142" s="42"/>
      <c r="I142" s="42"/>
      <c r="J142" s="42"/>
      <c r="K142" s="10"/>
      <c r="L142" s="10"/>
      <c r="M142" s="10"/>
      <c r="N142" s="10"/>
      <c r="O142" s="10"/>
      <c r="P142" s="144"/>
      <c r="Q142" s="31"/>
    </row>
    <row r="143" spans="1:21" s="32" customFormat="1" ht="13.3" x14ac:dyDescent="0.25">
      <c r="A143" s="27"/>
      <c r="B143" s="70"/>
      <c r="C143" s="42"/>
      <c r="D143" s="42"/>
      <c r="E143" s="42"/>
      <c r="F143" s="42"/>
      <c r="G143" s="42"/>
      <c r="H143" s="42"/>
      <c r="I143" s="42"/>
      <c r="J143" s="42"/>
      <c r="K143" s="10"/>
      <c r="L143" s="10"/>
      <c r="M143" s="10"/>
      <c r="N143" s="10"/>
      <c r="O143" s="10"/>
      <c r="P143" s="144"/>
      <c r="Q143" s="31"/>
    </row>
    <row r="144" spans="1:21" s="32" customFormat="1" ht="13.3" x14ac:dyDescent="0.25">
      <c r="A144" s="27"/>
      <c r="B144" s="70"/>
      <c r="C144" s="42"/>
      <c r="D144" s="42"/>
      <c r="E144" s="42"/>
      <c r="F144" s="42"/>
      <c r="G144" s="42"/>
      <c r="H144" s="42"/>
      <c r="I144" s="42"/>
      <c r="J144" s="42"/>
      <c r="K144" s="10"/>
      <c r="L144" s="10"/>
      <c r="M144" s="10"/>
      <c r="N144" s="10"/>
      <c r="O144" s="10"/>
      <c r="P144" s="144"/>
      <c r="Q144" s="31"/>
    </row>
    <row r="145" spans="1:17" s="32" customFormat="1" ht="13.3" x14ac:dyDescent="0.25">
      <c r="A145" s="27"/>
      <c r="B145" s="70"/>
      <c r="C145" s="42"/>
      <c r="D145" s="42"/>
      <c r="E145" s="42"/>
      <c r="F145" s="42"/>
      <c r="G145" s="42"/>
      <c r="H145" s="42"/>
      <c r="I145" s="42"/>
      <c r="J145" s="42"/>
      <c r="K145" s="10"/>
      <c r="L145" s="10"/>
      <c r="M145" s="10"/>
      <c r="N145" s="10"/>
      <c r="O145" s="10"/>
      <c r="P145" s="144"/>
      <c r="Q145" s="31"/>
    </row>
    <row r="146" spans="1:17" s="32" customFormat="1" ht="13.3" x14ac:dyDescent="0.25">
      <c r="A146" s="27"/>
      <c r="B146" s="70"/>
      <c r="C146" s="42"/>
      <c r="D146" s="42"/>
      <c r="E146" s="42"/>
      <c r="F146" s="42"/>
      <c r="G146" s="42"/>
      <c r="H146" s="42"/>
      <c r="I146" s="42"/>
      <c r="J146" s="42"/>
      <c r="K146" s="10"/>
      <c r="L146" s="10"/>
      <c r="M146" s="10"/>
      <c r="N146" s="10"/>
      <c r="O146" s="10"/>
      <c r="P146" s="144"/>
      <c r="Q146" s="31"/>
    </row>
    <row r="147" spans="1:17" s="32" customFormat="1" ht="13.3" x14ac:dyDescent="0.25">
      <c r="A147" s="27"/>
      <c r="B147" s="70"/>
      <c r="C147" s="42"/>
      <c r="D147" s="42"/>
      <c r="E147" s="42"/>
      <c r="F147" s="42"/>
      <c r="G147" s="42"/>
      <c r="H147" s="42"/>
      <c r="I147" s="42"/>
      <c r="J147" s="42"/>
      <c r="K147" s="10"/>
      <c r="L147" s="10"/>
      <c r="M147" s="10"/>
      <c r="N147" s="10"/>
      <c r="O147" s="10"/>
      <c r="P147" s="144"/>
      <c r="Q147" s="31"/>
    </row>
    <row r="148" spans="1:17" s="32" customFormat="1" ht="13.3" x14ac:dyDescent="0.25">
      <c r="A148" s="27"/>
      <c r="B148" s="70"/>
      <c r="C148" s="42"/>
      <c r="D148" s="42"/>
      <c r="E148" s="42"/>
      <c r="F148" s="42"/>
      <c r="G148" s="42"/>
      <c r="H148" s="42"/>
      <c r="I148" s="42"/>
      <c r="J148" s="42"/>
      <c r="K148" s="10"/>
      <c r="L148" s="10"/>
      <c r="M148" s="10"/>
      <c r="N148" s="10"/>
      <c r="O148" s="10"/>
      <c r="P148" s="144"/>
      <c r="Q148" s="31"/>
    </row>
    <row r="149" spans="1:17" s="32" customFormat="1" ht="13.3" x14ac:dyDescent="0.25">
      <c r="A149" s="27"/>
      <c r="B149" s="70"/>
      <c r="C149" s="42"/>
      <c r="D149" s="42"/>
      <c r="E149" s="42"/>
      <c r="F149" s="42"/>
      <c r="G149" s="42"/>
      <c r="H149" s="42"/>
      <c r="I149" s="42"/>
      <c r="J149" s="42"/>
      <c r="K149" s="10"/>
      <c r="L149" s="10"/>
      <c r="M149" s="10"/>
      <c r="N149" s="10"/>
      <c r="O149" s="10"/>
      <c r="P149" s="144"/>
      <c r="Q149" s="31"/>
    </row>
    <row r="150" spans="1:17" s="32" customFormat="1" ht="13.3" x14ac:dyDescent="0.25">
      <c r="A150" s="27"/>
      <c r="B150" s="70"/>
      <c r="C150" s="42"/>
      <c r="D150" s="42"/>
      <c r="E150" s="42"/>
      <c r="F150" s="42"/>
      <c r="G150" s="42"/>
      <c r="H150" s="42"/>
      <c r="I150" s="42"/>
      <c r="J150" s="42"/>
      <c r="K150" s="10"/>
      <c r="L150" s="10"/>
      <c r="M150" s="10"/>
      <c r="N150" s="10"/>
      <c r="O150" s="10"/>
      <c r="P150" s="144"/>
      <c r="Q150" s="31"/>
    </row>
    <row r="151" spans="1:17" s="32" customFormat="1" ht="13.3" x14ac:dyDescent="0.25">
      <c r="A151" s="27"/>
      <c r="B151" s="70"/>
      <c r="C151" s="42"/>
      <c r="D151" s="42"/>
      <c r="E151" s="42"/>
      <c r="F151" s="42"/>
      <c r="G151" s="42"/>
      <c r="H151" s="42"/>
      <c r="I151" s="42"/>
      <c r="J151" s="42"/>
      <c r="K151" s="10"/>
      <c r="L151" s="10"/>
      <c r="M151" s="10"/>
      <c r="N151" s="10"/>
      <c r="O151" s="10"/>
      <c r="P151" s="144"/>
      <c r="Q151" s="31"/>
    </row>
    <row r="152" spans="1:17" s="32" customFormat="1" ht="13.3" x14ac:dyDescent="0.25">
      <c r="A152" s="27"/>
      <c r="B152" s="70"/>
      <c r="C152" s="42"/>
      <c r="D152" s="42"/>
      <c r="E152" s="42"/>
      <c r="F152" s="42"/>
      <c r="G152" s="42"/>
      <c r="H152" s="42"/>
      <c r="I152" s="42"/>
      <c r="J152" s="42"/>
      <c r="K152" s="10"/>
      <c r="L152" s="10"/>
      <c r="M152" s="10"/>
      <c r="N152" s="10"/>
      <c r="O152" s="10"/>
      <c r="P152" s="144"/>
      <c r="Q152" s="31"/>
    </row>
    <row r="153" spans="1:17" s="32" customFormat="1" ht="13.3" x14ac:dyDescent="0.25">
      <c r="A153" s="27"/>
      <c r="B153" s="70"/>
      <c r="C153" s="42"/>
      <c r="D153" s="42"/>
      <c r="E153" s="42"/>
      <c r="F153" s="42"/>
      <c r="G153" s="42"/>
      <c r="H153" s="42"/>
      <c r="I153" s="42"/>
      <c r="J153" s="42"/>
      <c r="K153" s="10"/>
      <c r="L153" s="10"/>
      <c r="M153" s="10"/>
      <c r="N153" s="10"/>
      <c r="O153" s="10"/>
      <c r="P153" s="144"/>
      <c r="Q153" s="31"/>
    </row>
    <row r="154" spans="1:17" s="32" customFormat="1" ht="13.3" x14ac:dyDescent="0.25">
      <c r="A154" s="27"/>
      <c r="B154" s="70"/>
      <c r="C154" s="42"/>
      <c r="D154" s="42"/>
      <c r="E154" s="42"/>
      <c r="F154" s="42"/>
      <c r="G154" s="42"/>
      <c r="H154" s="42"/>
      <c r="I154" s="42"/>
      <c r="J154" s="42"/>
      <c r="K154" s="10"/>
      <c r="L154" s="10"/>
      <c r="M154" s="10"/>
      <c r="N154" s="10"/>
      <c r="O154" s="10"/>
      <c r="P154" s="144"/>
      <c r="Q154" s="31"/>
    </row>
    <row r="155" spans="1:17" s="32" customFormat="1" ht="13.3" x14ac:dyDescent="0.25">
      <c r="A155" s="27"/>
      <c r="B155" s="70"/>
      <c r="C155" s="42"/>
      <c r="D155" s="42"/>
      <c r="E155" s="42"/>
      <c r="F155" s="42"/>
      <c r="G155" s="42"/>
      <c r="H155" s="42"/>
      <c r="I155" s="42"/>
      <c r="J155" s="42"/>
      <c r="K155" s="10"/>
      <c r="L155" s="10"/>
      <c r="M155" s="10"/>
      <c r="N155" s="10"/>
      <c r="O155" s="10"/>
      <c r="P155" s="144"/>
      <c r="Q155" s="31"/>
    </row>
    <row r="156" spans="1:17" s="32" customFormat="1" ht="13.3" x14ac:dyDescent="0.25">
      <c r="A156" s="27"/>
      <c r="B156" s="70"/>
      <c r="C156" s="42"/>
      <c r="D156" s="42"/>
      <c r="E156" s="42"/>
      <c r="F156" s="42"/>
      <c r="G156" s="42"/>
      <c r="H156" s="42"/>
      <c r="I156" s="42"/>
      <c r="J156" s="42"/>
      <c r="K156" s="10"/>
      <c r="L156" s="10"/>
      <c r="M156" s="10"/>
      <c r="N156" s="10"/>
      <c r="O156" s="10"/>
      <c r="P156" s="144"/>
      <c r="Q156" s="31"/>
    </row>
    <row r="157" spans="1:17" s="32" customFormat="1" ht="13.3" x14ac:dyDescent="0.25">
      <c r="A157" s="27"/>
      <c r="B157" s="70"/>
      <c r="C157" s="42"/>
      <c r="D157" s="42"/>
      <c r="E157" s="42"/>
      <c r="F157" s="42"/>
      <c r="G157" s="42"/>
      <c r="H157" s="42"/>
      <c r="I157" s="42"/>
      <c r="J157" s="42"/>
      <c r="K157" s="10"/>
      <c r="L157" s="10"/>
      <c r="M157" s="10"/>
      <c r="N157" s="10"/>
      <c r="O157" s="10"/>
      <c r="P157" s="144"/>
      <c r="Q157" s="31"/>
    </row>
    <row r="158" spans="1:17" s="32" customFormat="1" ht="13.3" x14ac:dyDescent="0.25">
      <c r="A158" s="27"/>
      <c r="B158" s="70"/>
      <c r="C158" s="42"/>
      <c r="D158" s="42"/>
      <c r="E158" s="42"/>
      <c r="F158" s="42"/>
      <c r="G158" s="42"/>
      <c r="H158" s="42"/>
      <c r="I158" s="42"/>
      <c r="J158" s="42"/>
      <c r="K158" s="10"/>
      <c r="L158" s="10"/>
      <c r="M158" s="10"/>
      <c r="N158" s="10"/>
      <c r="O158" s="10"/>
      <c r="P158" s="144"/>
      <c r="Q158" s="31"/>
    </row>
    <row r="159" spans="1:17" s="32" customFormat="1" ht="13.3" x14ac:dyDescent="0.25">
      <c r="A159" s="27"/>
      <c r="B159" s="70"/>
      <c r="C159" s="42"/>
      <c r="D159" s="42"/>
      <c r="E159" s="42"/>
      <c r="F159" s="42"/>
      <c r="G159" s="42"/>
      <c r="H159" s="42"/>
      <c r="I159" s="42"/>
      <c r="J159" s="42"/>
      <c r="K159" s="10"/>
      <c r="L159" s="10"/>
      <c r="M159" s="10"/>
      <c r="N159" s="10"/>
      <c r="O159" s="10"/>
      <c r="P159" s="144"/>
      <c r="Q159" s="31"/>
    </row>
    <row r="160" spans="1:17" s="32" customFormat="1" ht="13.3" x14ac:dyDescent="0.25">
      <c r="A160" s="27"/>
      <c r="B160" s="70"/>
      <c r="C160" s="42"/>
      <c r="D160" s="42"/>
      <c r="E160" s="42"/>
      <c r="F160" s="42"/>
      <c r="G160" s="42"/>
      <c r="H160" s="42"/>
      <c r="I160" s="42"/>
      <c r="J160" s="42"/>
      <c r="K160" s="10"/>
      <c r="L160" s="10"/>
      <c r="M160" s="10"/>
      <c r="N160" s="10"/>
      <c r="O160" s="10"/>
      <c r="P160" s="144"/>
      <c r="Q160" s="31"/>
    </row>
  </sheetData>
  <mergeCells count="17">
    <mergeCell ref="B75:O75"/>
    <mergeCell ref="B104:O104"/>
    <mergeCell ref="B107:O107"/>
    <mergeCell ref="B112:O112"/>
    <mergeCell ref="D129:H129"/>
    <mergeCell ref="B71:O71"/>
    <mergeCell ref="B3:O3"/>
    <mergeCell ref="D6:E6"/>
    <mergeCell ref="F6:F7"/>
    <mergeCell ref="G6:H6"/>
    <mergeCell ref="I6:I7"/>
    <mergeCell ref="K6:O6"/>
    <mergeCell ref="B8:O8"/>
    <mergeCell ref="B13:O13"/>
    <mergeCell ref="B16:O16"/>
    <mergeCell ref="B43:O43"/>
    <mergeCell ref="B58:O5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Introducere</vt:lpstr>
      <vt:lpstr>Matrice Corelare Buget cu Deviz</vt:lpstr>
      <vt:lpstr>Buget Proiect</vt:lpstr>
      <vt:lpstr>Buget Lider</vt:lpstr>
      <vt:lpstr>Buget P1</vt:lpstr>
      <vt:lpstr>Buget P2</vt:lpstr>
      <vt:lpstr>Buget P3</vt:lpstr>
      <vt:lpstr>Buget P4</vt:lpstr>
      <vt:lpstr>Buget P5</vt:lpstr>
      <vt:lpstr>Buget P6</vt:lpstr>
      <vt:lpstr>Buget P7</vt:lpstr>
      <vt:lpstr>Buget P8</vt:lpstr>
      <vt:lpstr>Buget P9</vt:lpstr>
      <vt:lpstr>Buget P10</vt:lpstr>
      <vt:lpstr>Buget P11</vt:lpstr>
      <vt:lpstr>Buget P12</vt:lpstr>
      <vt:lpstr>Buget P13</vt:lpstr>
      <vt:lpstr>Buget P14</vt:lpstr>
      <vt:lpstr>Buget P15</vt:lpstr>
      <vt:lpstr>Buget P16</vt:lpstr>
      <vt:lpstr>Buget P17</vt:lpstr>
      <vt:lpstr>Buget P18</vt:lpstr>
      <vt:lpstr>Buget P19</vt:lpstr>
      <vt:lpstr>Buget P20</vt:lpstr>
      <vt:lpstr>Buget P21</vt:lpstr>
      <vt:lpstr>Buget P22</vt:lpstr>
      <vt:lpstr>Buget P23</vt:lpstr>
      <vt:lpstr>Buget P24</vt:lpstr>
      <vt:lpstr>Buget P25</vt:lpstr>
      <vt:lpstr>Buget P26</vt:lpstr>
      <vt:lpstr>Buget P27</vt:lpstr>
      <vt:lpstr>Buget P28</vt:lpstr>
      <vt:lpstr>Buget P29</vt:lpstr>
      <vt:lpstr>AF - Lider</vt:lpstr>
      <vt:lpstr>AF - P1</vt:lpstr>
      <vt:lpstr>AF - P2</vt:lpstr>
      <vt:lpstr>AF - P3</vt:lpstr>
      <vt:lpstr>AF - P4</vt:lpstr>
      <vt:lpstr>AF - P5</vt:lpstr>
      <vt:lpstr>AF - P6</vt:lpstr>
      <vt:lpstr>AF - P7</vt:lpstr>
      <vt:lpstr>AF - P8</vt:lpstr>
      <vt:lpstr>AF - P9</vt:lpstr>
      <vt:lpstr>AF - P10</vt:lpstr>
      <vt:lpstr>AF - P11</vt:lpstr>
      <vt:lpstr>AF - P12</vt:lpstr>
      <vt:lpstr>AF - P13</vt:lpstr>
      <vt:lpstr>AF - P14</vt:lpstr>
      <vt:lpstr>AF - P15</vt:lpstr>
      <vt:lpstr>AF - P16</vt:lpstr>
      <vt:lpstr>AF - P17</vt:lpstr>
      <vt:lpstr>AF - P18</vt:lpstr>
      <vt:lpstr>AF - P19</vt:lpstr>
      <vt:lpstr>AF - P20</vt:lpstr>
      <vt:lpstr>AF - P21</vt:lpstr>
      <vt:lpstr>AF - P22</vt:lpstr>
      <vt:lpstr>AF - P23</vt:lpstr>
      <vt:lpstr>AF - P24</vt:lpstr>
      <vt:lpstr>AF - P25</vt:lpstr>
      <vt:lpstr>AF - P26</vt:lpstr>
      <vt:lpstr>AF - P27</vt:lpstr>
      <vt:lpstr>AF - P28</vt:lpstr>
      <vt:lpstr>AF - P29</vt:lpstr>
      <vt:lpstr>AE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 CIUREA</dc:creator>
  <cp:lastModifiedBy>Ana Paraschiv</cp:lastModifiedBy>
  <dcterms:created xsi:type="dcterms:W3CDTF">2023-05-29T06:01:40Z</dcterms:created>
  <dcterms:modified xsi:type="dcterms:W3CDTF">2023-10-16T13:11:12Z</dcterms:modified>
</cp:coreProperties>
</file>